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Ramunė\Desktop\2018 RAS naujos\"/>
    </mc:Choice>
  </mc:AlternateContent>
  <xr:revisionPtr revIDLastSave="0" documentId="13_ncr:1_{ACD5A609-628D-4D1F-90C6-615F71142BCA}" xr6:coauthVersionLast="43" xr6:coauthVersionMax="43" xr10:uidLastSave="{00000000-0000-0000-0000-000000000000}"/>
  <bookViews>
    <workbookView xWindow="-120" yWindow="-120" windowWidth="29040" windowHeight="15840" xr2:uid="{00000000-000D-0000-FFFF-FFFF00000000}"/>
  </bookViews>
  <sheets>
    <sheet name="PR1" sheetId="1" r:id="rId1"/>
  </sheets>
  <calcPr calcId="181029" concurrentCalc="0"/>
</workbook>
</file>

<file path=xl/calcChain.xml><?xml version="1.0" encoding="utf-8"?>
<calcChain xmlns="http://schemas.openxmlformats.org/spreadsheetml/2006/main">
  <c r="L34" i="1" l="1"/>
  <c r="J34" i="1"/>
  <c r="I34" i="1"/>
  <c r="I36" i="1"/>
  <c r="G35" i="1"/>
  <c r="G62" i="1"/>
  <c r="G60" i="1"/>
  <c r="G59" i="1"/>
  <c r="G57" i="1"/>
  <c r="O56" i="1"/>
  <c r="O58" i="1"/>
  <c r="O61" i="1"/>
  <c r="O63" i="1"/>
  <c r="N56" i="1"/>
  <c r="N58" i="1"/>
  <c r="N61" i="1"/>
  <c r="N63" i="1"/>
  <c r="M56" i="1"/>
  <c r="M58" i="1"/>
  <c r="M61" i="1"/>
  <c r="M63" i="1"/>
  <c r="L56" i="1"/>
  <c r="L58" i="1"/>
  <c r="L61" i="1"/>
  <c r="L63" i="1"/>
  <c r="K56" i="1"/>
  <c r="K58" i="1"/>
  <c r="K61" i="1"/>
  <c r="K63" i="1"/>
  <c r="J56" i="1"/>
  <c r="J58" i="1"/>
  <c r="J61" i="1"/>
  <c r="J63" i="1"/>
  <c r="I56" i="1"/>
  <c r="I58" i="1"/>
  <c r="I61" i="1"/>
  <c r="I63" i="1"/>
  <c r="G53" i="1"/>
  <c r="G52" i="1"/>
  <c r="G51" i="1"/>
  <c r="G40" i="1"/>
  <c r="G38" i="1"/>
  <c r="G37" i="1"/>
  <c r="M36" i="1"/>
  <c r="M39" i="1"/>
  <c r="M41" i="1"/>
  <c r="O34" i="1"/>
  <c r="O36" i="1"/>
  <c r="O39" i="1"/>
  <c r="O41" i="1"/>
  <c r="N34" i="1"/>
  <c r="N36" i="1"/>
  <c r="N39" i="1"/>
  <c r="N41" i="1"/>
  <c r="M34" i="1"/>
  <c r="L36" i="1"/>
  <c r="L39" i="1"/>
  <c r="L41" i="1"/>
  <c r="K34" i="1"/>
  <c r="K36" i="1"/>
  <c r="K39" i="1"/>
  <c r="K41" i="1"/>
  <c r="J36" i="1"/>
  <c r="J39" i="1"/>
  <c r="J41" i="1"/>
  <c r="I39" i="1"/>
  <c r="I41" i="1"/>
  <c r="G31" i="1"/>
  <c r="G30" i="1"/>
  <c r="G29" i="1"/>
  <c r="G34" i="1"/>
  <c r="G56" i="1"/>
  <c r="G58" i="1"/>
  <c r="G61" i="1"/>
  <c r="G63" i="1"/>
  <c r="G36" i="1"/>
  <c r="G39" i="1"/>
  <c r="G41" i="1"/>
</calcChain>
</file>

<file path=xl/sharedStrings.xml><?xml version="1.0" encoding="utf-8"?>
<sst xmlns="http://schemas.openxmlformats.org/spreadsheetml/2006/main" count="120" uniqueCount="77">
  <si>
    <t>Šilumos kainų nustatymo metodikos</t>
  </si>
  <si>
    <t>1 priedas</t>
  </si>
  <si>
    <t>Duomenys apie ūkio subjektą:</t>
  </si>
  <si>
    <t>Duomenys apie kontaktinį asmenį:</t>
  </si>
  <si>
    <t>Pavadinimas</t>
  </si>
  <si>
    <t>UAB "Varėnos šiluma"</t>
  </si>
  <si>
    <t>V., pavardė</t>
  </si>
  <si>
    <t>Kodas</t>
  </si>
  <si>
    <t xml:space="preserve">184827583 </t>
  </si>
  <si>
    <t>Pareigos</t>
  </si>
  <si>
    <t>Buveinės adresas</t>
  </si>
  <si>
    <t>J. Basanavičiaus g. 56 LT-65210, Varėna</t>
  </si>
  <si>
    <t>Telefonas</t>
  </si>
  <si>
    <t>Faksas</t>
  </si>
  <si>
    <t>El.paštas</t>
  </si>
  <si>
    <t>Tinklalapis</t>
  </si>
  <si>
    <t xml:space="preserve">2018 M. </t>
  </si>
  <si>
    <t>M. KONSOLIDUOTA PELNO (NUOSTOLIŲ) ATASKAITA (eurais)</t>
  </si>
  <si>
    <t>ataskaitinio laikotarpio</t>
  </si>
  <si>
    <t>2019-04-12</t>
  </si>
  <si>
    <t>sudarymo data</t>
  </si>
  <si>
    <t>Valstybinei kainų ir energetikos kontrolės komisijai</t>
  </si>
  <si>
    <t>Ataskaitinis laikotarpis (nurodyti)</t>
  </si>
  <si>
    <t>2018-01-01 - 2018-12-31</t>
  </si>
  <si>
    <t>STRAIPSNIAI</t>
  </si>
  <si>
    <t>Per ataskaitinį laikotarpį 
IŠ VISO</t>
  </si>
  <si>
    <t>Šilumos gamyba</t>
  </si>
  <si>
    <t>Šilumos perdavimas</t>
  </si>
  <si>
    <t>Mažmeninis aptarnavimas (šilumos pardavimo)</t>
  </si>
  <si>
    <t>Karšto vandens tiekimas</t>
  </si>
  <si>
    <t>Pastatų šildymo ir karšto vandens sistemų priežiūra</t>
  </si>
  <si>
    <t>ES teisės aktais nustatytų papildomų reikalavimų, susijusių su aplinkosauga, įgyvendinimas</t>
  </si>
  <si>
    <t>Nereguliuojamos veiklos</t>
  </si>
  <si>
    <t>Nepriskirta</t>
  </si>
  <si>
    <t>Sandoriai tarp VV**</t>
  </si>
  <si>
    <t>Pastabos</t>
  </si>
  <si>
    <t xml:space="preserve">Pajamos </t>
  </si>
  <si>
    <t>(1)</t>
  </si>
  <si>
    <t>Sąnaudos</t>
  </si>
  <si>
    <t>(2)</t>
  </si>
  <si>
    <t>Nepaskirstytinos sąnaudos*</t>
  </si>
  <si>
    <t>(3)</t>
  </si>
  <si>
    <t>Sandoriai tarp VV** - Pajamos</t>
  </si>
  <si>
    <t>(4)</t>
  </si>
  <si>
    <t>Sandoriai tarp VV** - Sąnaudos</t>
  </si>
  <si>
    <t>Rezultatas</t>
  </si>
  <si>
    <t>(5)=(1)-(2)-(3)-(4)</t>
  </si>
  <si>
    <t>Nebūtinosios sąnaudos***</t>
  </si>
  <si>
    <t>(6)</t>
  </si>
  <si>
    <t>Rezultatas (būtinosios sąnaudos)</t>
  </si>
  <si>
    <t>(7)=(5)-(6)</t>
  </si>
  <si>
    <t>Koregavimas dėl kuro kainų pasikeitimo**** (ataskaitinis laikotarpis)</t>
  </si>
  <si>
    <t>(8)</t>
  </si>
  <si>
    <t>Koregavimas dėl kuro kainų pasikeitimo**** (praėję laikotarpiai)</t>
  </si>
  <si>
    <t>(9)</t>
  </si>
  <si>
    <t>Rezultatas (koreguotas)</t>
  </si>
  <si>
    <t>(10)=(8)-(9)</t>
  </si>
  <si>
    <t>Investicijų grąžos sąnaudos*****</t>
  </si>
  <si>
    <t>(11)</t>
  </si>
  <si>
    <t>Skirtumas</t>
  </si>
  <si>
    <t>(12)=(10)-(11)</t>
  </si>
  <si>
    <t>Praėjęs ataskaitinis laikotarpis (nurodyti)</t>
  </si>
  <si>
    <t>2017-01-01 - 2017-12-31</t>
  </si>
  <si>
    <t>_________________</t>
  </si>
  <si>
    <t>Tvirtinu:</t>
  </si>
  <si>
    <t xml:space="preserve">   Pareigos</t>
  </si>
  <si>
    <t>Parašas</t>
  </si>
  <si>
    <t>* sąnaudos, kurias patiria Ūkio subjektas ataskaitiniu laikotarpiu, tačiau kurios nebūtinos nei galutinėms paslaugoms (produktams) teikti (reguliuojamų kainų paslaugų (produktų) vertei kurti), nei verslui palaikyti (užtikrinti reguliuojamos veiklos nepertraukiamumą, saugumą, stabilumą) (Šilumos kainų nustatymo metodikos 39.1 punktas)</t>
  </si>
  <si>
    <t>** pvz., šilumos karštam vandeniui ruošti sąnaudos.</t>
  </si>
  <si>
    <t>*** sąnaudos, Komisijos nepripažįstamos būtinosiomis, kurios negali būti priskirtos reguliuojamų kainų paslaugoms (produktams) ir atitinkamiems verslo vienetams, į kurių sudėtį įeina reguliuojamų kainų paslaugos (produktai) (Šilumos kainų nustatymo metodikos 39.2 punktas)</t>
  </si>
  <si>
    <t>**** kuro kainų pasikeitimo įtakos atvaizdavimas (atitinkamai ataskaitiniam ir praėjusiam laikotarpiui)</t>
  </si>
  <si>
    <t>***** ataskaitinio laikotarpio investicijų grąžos sąnaudos, prilyginamos ataskaitiniu laikotarpiu gautoms investicijų grąžos pajamoms</t>
  </si>
  <si>
    <t>R. Skopeckienė</t>
  </si>
  <si>
    <t>Planavimo ir apskaitos specialistė</t>
  </si>
  <si>
    <t>8-31031034</t>
  </si>
  <si>
    <t>8-31031029</t>
  </si>
  <si>
    <t>ramune.sk@vsiluma.lt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</si>
</sst>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6" x14ac:knownFonts="1">
    <font>
      <sz val="11"/>
      <name val="Calibri"/>
      <charset val="1"/>
    </font>
    <font>
      <sz val="11"/>
      <name val="Calibri"/>
      <charset val="1"/>
    </font>
    <font>
      <sz val="11"/>
      <name val="Calibri"/>
      <charset val="1"/>
    </font>
    <font>
      <u/>
      <sz val="10"/>
      <color rgb="FF0000FF"/>
      <name val="Times New Roman"/>
      <charset val="1"/>
    </font>
    <font>
      <sz val="10"/>
      <color rgb="FF000000"/>
      <name val="Times New Roman"/>
      <charset val="1"/>
    </font>
    <font>
      <b/>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2"/>
      <color rgb="FF000000"/>
      <name val="Times New Roman"/>
      <charset val="1"/>
    </font>
    <font>
      <b/>
      <sz val="12"/>
      <color rgb="FF000000"/>
      <name val="Times New Roman"/>
      <charset val="1"/>
    </font>
    <font>
      <b/>
      <sz val="12"/>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sz val="8"/>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sz val="8"/>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sz val="8"/>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sz val="8"/>
      <color rgb="FF000000"/>
      <name val="Times New Roman"/>
      <charset val="1"/>
    </font>
    <font>
      <sz val="10"/>
      <color rgb="FF000000"/>
      <name val="Times New Roman"/>
      <charset val="1"/>
    </font>
    <font>
      <b/>
      <sz val="10"/>
      <color rgb="FF000000"/>
      <name val="Times New Roman"/>
      <charset val="1"/>
    </font>
    <font>
      <b/>
      <sz val="10"/>
      <color rgb="FF000000"/>
      <name val="Times New Roman"/>
      <charset val="1"/>
    </font>
    <font>
      <b/>
      <sz val="10"/>
      <color rgb="FF000000"/>
      <name val="Times New Roman"/>
      <charset val="1"/>
    </font>
    <font>
      <sz val="8"/>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sz val="10"/>
      <color rgb="FF000000"/>
      <name val="Times New Roman"/>
      <charset val="1"/>
    </font>
    <font>
      <sz val="10"/>
      <color rgb="FF000000"/>
      <name val="Times New Roman"/>
      <charset val="1"/>
    </font>
    <font>
      <b/>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sz val="10"/>
      <color rgb="FF000000"/>
      <name val="Times New Roman"/>
      <charset val="1"/>
    </font>
    <font>
      <u/>
      <sz val="11"/>
      <color theme="10"/>
      <name val="Calibri"/>
      <charset val="1"/>
    </font>
  </fonts>
  <fills count="3">
    <fill>
      <patternFill patternType="none"/>
    </fill>
    <fill>
      <patternFill patternType="gray125"/>
    </fill>
    <fill>
      <patternFill patternType="solid">
        <fgColor rgb="FFFFFFFF"/>
        <bgColor rgb="FF000000"/>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s>
  <cellStyleXfs count="3">
    <xf numFmtId="0" fontId="0" fillId="0" borderId="0">
      <alignment vertical="top"/>
      <protection locked="0"/>
    </xf>
    <xf numFmtId="0" fontId="1" fillId="0" borderId="0">
      <alignment vertical="top"/>
      <protection locked="0"/>
    </xf>
    <xf numFmtId="0" fontId="115" fillId="0" borderId="0" applyNumberFormat="0" applyFill="0" applyBorder="0" applyAlignment="0" applyProtection="0">
      <alignment vertical="top"/>
      <protection locked="0"/>
    </xf>
  </cellStyleXfs>
  <cellXfs count="122">
    <xf numFmtId="0" fontId="1" fillId="0" borderId="0" xfId="0" applyFont="1" applyFill="1" applyBorder="1" applyAlignment="1" applyProtection="1">
      <alignment vertical="top"/>
      <protection locked="0"/>
    </xf>
    <xf numFmtId="0" fontId="2" fillId="0" borderId="0" xfId="1" applyFont="1" applyFill="1" applyBorder="1" applyAlignment="1" applyProtection="1"/>
    <xf numFmtId="0" fontId="3" fillId="2" borderId="0" xfId="1" applyFont="1" applyFill="1" applyBorder="1" applyAlignment="1" applyProtection="1"/>
    <xf numFmtId="0" fontId="4" fillId="2" borderId="0" xfId="1" applyFont="1" applyFill="1" applyBorder="1" applyAlignment="1" applyProtection="1"/>
    <xf numFmtId="0" fontId="5" fillId="2" borderId="0" xfId="1" applyFont="1" applyFill="1" applyBorder="1" applyAlignment="1" applyProtection="1"/>
    <xf numFmtId="0" fontId="17" fillId="2" borderId="4" xfId="1" applyFont="1" applyFill="1" applyBorder="1" applyAlignment="1" applyProtection="1">
      <alignment vertical="center" wrapText="1"/>
    </xf>
    <xf numFmtId="0" fontId="20" fillId="2" borderId="0" xfId="1" applyFont="1" applyFill="1" applyBorder="1" applyAlignment="1" applyProtection="1">
      <alignment vertical="center"/>
    </xf>
    <xf numFmtId="0" fontId="21" fillId="2" borderId="0" xfId="1" applyFont="1" applyFill="1" applyBorder="1" applyAlignment="1" applyProtection="1">
      <alignment horizontal="center" vertical="center"/>
    </xf>
    <xf numFmtId="0" fontId="22" fillId="2" borderId="5" xfId="1" applyFont="1" applyFill="1" applyBorder="1" applyAlignment="1" applyProtection="1">
      <alignment horizontal="center" vertical="top"/>
    </xf>
    <xf numFmtId="0" fontId="24" fillId="2" borderId="0" xfId="1" applyFont="1" applyFill="1" applyBorder="1" applyAlignment="1" applyProtection="1">
      <alignment horizontal="left" vertical="center"/>
    </xf>
    <xf numFmtId="0" fontId="25" fillId="2" borderId="6" xfId="1" applyFont="1" applyFill="1" applyBorder="1" applyAlignment="1" applyProtection="1">
      <alignment horizontal="left" vertical="center"/>
    </xf>
    <xf numFmtId="0" fontId="26" fillId="2" borderId="7" xfId="1" applyFont="1" applyFill="1" applyBorder="1" applyAlignment="1" applyProtection="1"/>
    <xf numFmtId="0" fontId="35" fillId="2" borderId="0" xfId="1" applyFont="1" applyFill="1" applyBorder="1" applyAlignment="1" applyProtection="1">
      <alignment horizontal="center" vertical="center"/>
    </xf>
    <xf numFmtId="4" fontId="57" fillId="2" borderId="24" xfId="1" applyNumberFormat="1" applyFont="1" applyFill="1" applyBorder="1" applyAlignment="1" applyProtection="1">
      <alignment horizontal="right"/>
    </xf>
    <xf numFmtId="4" fontId="58" fillId="2" borderId="24" xfId="1" applyNumberFormat="1" applyFont="1" applyFill="1" applyBorder="1" applyAlignment="1" applyProtection="1">
      <alignment horizontal="center" vertical="center"/>
    </xf>
    <xf numFmtId="4" fontId="59" fillId="2" borderId="0" xfId="1" applyNumberFormat="1" applyFont="1" applyFill="1" applyBorder="1" applyAlignment="1" applyProtection="1">
      <alignment horizontal="right" vertical="center"/>
    </xf>
    <xf numFmtId="4" fontId="60" fillId="2" borderId="0" xfId="1" applyNumberFormat="1" applyFont="1" applyFill="1" applyBorder="1" applyAlignment="1" applyProtection="1">
      <alignment horizontal="right"/>
    </xf>
    <xf numFmtId="4" fontId="67" fillId="2" borderId="29" xfId="1" applyNumberFormat="1" applyFont="1" applyFill="1" applyBorder="1" applyAlignment="1" applyProtection="1">
      <alignment horizontal="right"/>
    </xf>
    <xf numFmtId="0" fontId="75" fillId="2" borderId="19" xfId="1" applyFont="1" applyFill="1" applyBorder="1" applyAlignment="1" applyProtection="1"/>
    <xf numFmtId="0" fontId="78" fillId="2" borderId="33" xfId="1" applyFont="1" applyFill="1" applyBorder="1" applyAlignment="1" applyProtection="1"/>
    <xf numFmtId="0" fontId="81" fillId="2" borderId="36" xfId="1" applyFont="1" applyFill="1" applyBorder="1" applyAlignment="1" applyProtection="1"/>
    <xf numFmtId="0" fontId="82" fillId="2" borderId="37" xfId="1" applyFont="1" applyFill="1" applyBorder="1" applyAlignment="1" applyProtection="1"/>
    <xf numFmtId="0" fontId="85" fillId="2" borderId="38" xfId="1" applyFont="1" applyFill="1" applyBorder="1" applyAlignment="1" applyProtection="1">
      <alignment horizontal="left" vertical="center"/>
    </xf>
    <xf numFmtId="0" fontId="89" fillId="2" borderId="0" xfId="1" applyFont="1" applyFill="1" applyBorder="1" applyAlignment="1" applyProtection="1">
      <alignment vertical="center"/>
    </xf>
    <xf numFmtId="3" fontId="98" fillId="2" borderId="24" xfId="1" applyNumberFormat="1" applyFont="1" applyFill="1" applyBorder="1" applyAlignment="1" applyProtection="1"/>
    <xf numFmtId="3" fontId="99" fillId="2" borderId="24" xfId="1" applyNumberFormat="1" applyFont="1" applyFill="1" applyBorder="1" applyAlignment="1" applyProtection="1">
      <alignment horizontal="center"/>
    </xf>
    <xf numFmtId="3" fontId="100" fillId="2" borderId="24" xfId="1" applyNumberFormat="1" applyFont="1" applyFill="1" applyBorder="1" applyAlignment="1" applyProtection="1">
      <alignment horizontal="center" vertical="center"/>
    </xf>
    <xf numFmtId="49" fontId="101" fillId="2" borderId="0" xfId="1" applyNumberFormat="1" applyFont="1" applyFill="1" applyBorder="1" applyAlignment="1" applyProtection="1">
      <alignment horizontal="center" vertical="center"/>
    </xf>
    <xf numFmtId="4" fontId="102" fillId="2" borderId="24" xfId="1" applyNumberFormat="1" applyFont="1" applyFill="1" applyBorder="1" applyAlignment="1" applyProtection="1"/>
    <xf numFmtId="4" fontId="103" fillId="2" borderId="24" xfId="1" applyNumberFormat="1" applyFont="1" applyFill="1" applyBorder="1" applyAlignment="1" applyProtection="1">
      <alignment horizontal="center"/>
    </xf>
    <xf numFmtId="4" fontId="104" fillId="2" borderId="0" xfId="1" applyNumberFormat="1" applyFont="1" applyFill="1" applyBorder="1" applyAlignment="1" applyProtection="1">
      <alignment horizontal="center" vertical="center"/>
    </xf>
    <xf numFmtId="4" fontId="105" fillId="2" borderId="0" xfId="1" applyNumberFormat="1" applyFont="1" applyFill="1" applyBorder="1" applyAlignment="1" applyProtection="1"/>
    <xf numFmtId="4" fontId="106" fillId="2" borderId="29" xfId="1" applyNumberFormat="1" applyFont="1" applyFill="1" applyBorder="1" applyAlignment="1" applyProtection="1"/>
    <xf numFmtId="4" fontId="107" fillId="2" borderId="29" xfId="1" applyNumberFormat="1" applyFont="1" applyFill="1" applyBorder="1" applyAlignment="1" applyProtection="1">
      <alignment horizontal="center"/>
    </xf>
    <xf numFmtId="0" fontId="21" fillId="2" borderId="0" xfId="1" applyFont="1" applyFill="1" applyBorder="1" applyAlignment="1" applyProtection="1">
      <alignment horizontal="center" vertical="center"/>
    </xf>
    <xf numFmtId="0" fontId="70" fillId="2" borderId="31" xfId="1" applyFont="1" applyFill="1" applyBorder="1" applyAlignment="1" applyProtection="1">
      <alignment horizontal="left"/>
    </xf>
    <xf numFmtId="0" fontId="71" fillId="2" borderId="32" xfId="1" applyFont="1" applyFill="1" applyBorder="1" applyAlignment="1" applyProtection="1">
      <alignment horizontal="left"/>
    </xf>
    <xf numFmtId="4" fontId="55" fillId="2" borderId="22" xfId="1" applyNumberFormat="1" applyFont="1" applyFill="1" applyBorder="1" applyAlignment="1" applyProtection="1">
      <alignment horizontal="right"/>
    </xf>
    <xf numFmtId="4" fontId="56" fillId="2" borderId="23" xfId="1" applyNumberFormat="1" applyFont="1" applyFill="1" applyBorder="1" applyAlignment="1" applyProtection="1">
      <alignment horizontal="right"/>
    </xf>
    <xf numFmtId="0" fontId="69" fillId="2" borderId="30" xfId="1" applyFont="1" applyFill="1" applyBorder="1" applyAlignment="1" applyProtection="1">
      <alignment horizontal="center"/>
    </xf>
    <xf numFmtId="0" fontId="72" fillId="2" borderId="33" xfId="1" applyFont="1" applyFill="1" applyBorder="1" applyAlignment="1" applyProtection="1">
      <alignment horizontal="center"/>
    </xf>
    <xf numFmtId="0" fontId="113" fillId="2" borderId="0" xfId="1" applyFont="1" applyFill="1" applyBorder="1" applyAlignment="1" applyProtection="1">
      <alignment horizontal="left" vertical="top" wrapText="1"/>
    </xf>
    <xf numFmtId="0" fontId="18" fillId="2" borderId="0" xfId="1" applyFont="1" applyFill="1" applyBorder="1" applyAlignment="1" applyProtection="1">
      <alignment horizontal="left" vertical="center" wrapText="1"/>
    </xf>
    <xf numFmtId="0" fontId="27" fillId="2" borderId="8" xfId="1" applyFont="1" applyFill="1" applyBorder="1" applyAlignment="1" applyProtection="1">
      <alignment horizontal="center" vertical="center"/>
    </xf>
    <xf numFmtId="0" fontId="28" fillId="2" borderId="9" xfId="1" applyFont="1" applyFill="1" applyBorder="1" applyAlignment="1" applyProtection="1">
      <alignment horizontal="center" vertical="center"/>
    </xf>
    <xf numFmtId="0" fontId="29" fillId="2" borderId="10" xfId="1" applyFont="1" applyFill="1" applyBorder="1" applyAlignment="1" applyProtection="1">
      <alignment horizontal="center" vertical="center"/>
    </xf>
    <xf numFmtId="0" fontId="36" fillId="2" borderId="12" xfId="1" applyFont="1" applyFill="1" applyBorder="1" applyAlignment="1" applyProtection="1">
      <alignment horizontal="center" vertical="center"/>
    </xf>
    <xf numFmtId="0" fontId="37" fillId="2" borderId="13" xfId="1" applyFont="1" applyFill="1" applyBorder="1" applyAlignment="1" applyProtection="1">
      <alignment horizontal="center" vertical="center"/>
    </xf>
    <xf numFmtId="0" fontId="38" fillId="2" borderId="14" xfId="1" applyFont="1" applyFill="1" applyBorder="1" applyAlignment="1" applyProtection="1">
      <alignment horizontal="center" vertical="center"/>
    </xf>
    <xf numFmtId="0" fontId="44" fillId="2" borderId="16" xfId="1" applyFont="1" applyFill="1" applyBorder="1" applyAlignment="1" applyProtection="1">
      <alignment horizontal="center" vertical="center"/>
    </xf>
    <xf numFmtId="0" fontId="45" fillId="2" borderId="7" xfId="1" applyFont="1" applyFill="1" applyBorder="1" applyAlignment="1" applyProtection="1">
      <alignment horizontal="center" vertical="center"/>
    </xf>
    <xf numFmtId="0" fontId="46" fillId="2" borderId="17" xfId="1" applyFont="1" applyFill="1" applyBorder="1" applyAlignment="1" applyProtection="1">
      <alignment horizontal="center" vertical="center"/>
    </xf>
    <xf numFmtId="0" fontId="30" fillId="2" borderId="8" xfId="1" applyFont="1" applyFill="1" applyBorder="1" applyAlignment="1" applyProtection="1">
      <alignment horizontal="center" vertical="center" wrapText="1"/>
    </xf>
    <xf numFmtId="0" fontId="31" fillId="2" borderId="10" xfId="1" applyFont="1" applyFill="1" applyBorder="1" applyAlignment="1" applyProtection="1">
      <alignment horizontal="center" vertical="center" wrapText="1"/>
    </xf>
    <xf numFmtId="0" fontId="39" fillId="2" borderId="12" xfId="1" applyFont="1" applyFill="1" applyBorder="1" applyAlignment="1" applyProtection="1">
      <alignment horizontal="center" vertical="center" wrapText="1"/>
    </xf>
    <xf numFmtId="0" fontId="40" fillId="2" borderId="14" xfId="1" applyFont="1" applyFill="1" applyBorder="1" applyAlignment="1" applyProtection="1">
      <alignment horizontal="center" vertical="center" wrapText="1"/>
    </xf>
    <xf numFmtId="0" fontId="47" fillId="2" borderId="16" xfId="1" applyFont="1" applyFill="1" applyBorder="1" applyAlignment="1" applyProtection="1">
      <alignment horizontal="center" vertical="center" wrapText="1"/>
    </xf>
    <xf numFmtId="0" fontId="48" fillId="2" borderId="17" xfId="1" applyFont="1" applyFill="1" applyBorder="1" applyAlignment="1" applyProtection="1">
      <alignment horizontal="center" vertical="center" wrapText="1"/>
    </xf>
    <xf numFmtId="0" fontId="86" fillId="2" borderId="39" xfId="1" applyFont="1" applyFill="1" applyBorder="1" applyAlignment="1" applyProtection="1">
      <alignment horizontal="center" vertical="center"/>
    </xf>
    <xf numFmtId="0" fontId="87" fillId="2" borderId="40" xfId="1" applyFont="1" applyFill="1" applyBorder="1" applyAlignment="1" applyProtection="1">
      <alignment horizontal="center" vertical="center"/>
    </xf>
    <xf numFmtId="0" fontId="88" fillId="2" borderId="41" xfId="1" applyFont="1" applyFill="1" applyBorder="1" applyAlignment="1" applyProtection="1">
      <alignment horizontal="center" vertical="center"/>
    </xf>
    <xf numFmtId="0" fontId="90" fillId="2" borderId="42" xfId="1" applyFont="1" applyFill="1" applyBorder="1" applyAlignment="1" applyProtection="1">
      <alignment horizontal="center" vertical="center"/>
    </xf>
    <xf numFmtId="0" fontId="93" fillId="2" borderId="43" xfId="1" applyFont="1" applyFill="1" applyBorder="1" applyAlignment="1" applyProtection="1">
      <alignment horizontal="center" vertical="center"/>
    </xf>
    <xf numFmtId="0" fontId="94" fillId="2" borderId="44" xfId="1" applyFont="1" applyFill="1" applyBorder="1" applyAlignment="1" applyProtection="1">
      <alignment horizontal="center" vertical="center"/>
    </xf>
    <xf numFmtId="0" fontId="95" fillId="2" borderId="45" xfId="1" applyFont="1" applyFill="1" applyBorder="1" applyAlignment="1" applyProtection="1">
      <alignment horizontal="center" vertical="center"/>
    </xf>
    <xf numFmtId="0" fontId="83" fillId="2" borderId="34" xfId="1" applyFont="1" applyFill="1" applyBorder="1" applyAlignment="1" applyProtection="1">
      <alignment horizontal="left"/>
    </xf>
    <xf numFmtId="0" fontId="84" fillId="2" borderId="35" xfId="1" applyFont="1" applyFill="1" applyBorder="1" applyAlignment="1" applyProtection="1">
      <alignment horizontal="left"/>
    </xf>
    <xf numFmtId="4" fontId="65" fillId="2" borderId="27" xfId="1" applyNumberFormat="1" applyFont="1" applyFill="1" applyBorder="1" applyAlignment="1" applyProtection="1">
      <alignment horizontal="right"/>
    </xf>
    <xf numFmtId="4" fontId="66" fillId="2" borderId="28" xfId="1" applyNumberFormat="1" applyFont="1" applyFill="1" applyBorder="1" applyAlignment="1" applyProtection="1">
      <alignment horizontal="right"/>
    </xf>
    <xf numFmtId="0" fontId="114" fillId="2" borderId="0" xfId="1" applyFont="1" applyFill="1" applyBorder="1" applyAlignment="1" applyProtection="1">
      <alignment horizontal="left" vertical="top"/>
    </xf>
    <xf numFmtId="0" fontId="9" fillId="2" borderId="1" xfId="1" applyFont="1" applyFill="1" applyBorder="1" applyAlignment="1" applyProtection="1">
      <alignment horizontal="left" wrapText="1"/>
    </xf>
    <xf numFmtId="0" fontId="112" fillId="2" borderId="2" xfId="1" applyFont="1" applyFill="1" applyBorder="1" applyAlignment="1" applyProtection="1">
      <alignment horizontal="left" wrapText="1"/>
    </xf>
    <xf numFmtId="0" fontId="73" fillId="2" borderId="34" xfId="1" applyFont="1" applyFill="1" applyBorder="1" applyAlignment="1" applyProtection="1">
      <alignment horizontal="left"/>
    </xf>
    <xf numFmtId="0" fontId="74" fillId="2" borderId="35" xfId="1" applyFont="1" applyFill="1" applyBorder="1" applyAlignment="1" applyProtection="1">
      <alignment horizontal="left"/>
    </xf>
    <xf numFmtId="0" fontId="108" fillId="2" borderId="31" xfId="1" applyFont="1" applyFill="1" applyBorder="1" applyAlignment="1" applyProtection="1">
      <alignment horizontal="left" wrapText="1"/>
    </xf>
    <xf numFmtId="0" fontId="109" fillId="2" borderId="32" xfId="1" applyFont="1" applyFill="1" applyBorder="1" applyAlignment="1" applyProtection="1">
      <alignment horizontal="left" wrapText="1"/>
    </xf>
    <xf numFmtId="4" fontId="110" fillId="2" borderId="46" xfId="1" applyNumberFormat="1" applyFont="1" applyFill="1" applyBorder="1" applyAlignment="1" applyProtection="1">
      <alignment horizontal="right"/>
    </xf>
    <xf numFmtId="4" fontId="111" fillId="2" borderId="47" xfId="1" applyNumberFormat="1" applyFont="1" applyFill="1" applyBorder="1" applyAlignment="1" applyProtection="1">
      <alignment horizontal="right"/>
    </xf>
    <xf numFmtId="0" fontId="61" fillId="2" borderId="1" xfId="1" applyFont="1" applyFill="1" applyBorder="1" applyAlignment="1" applyProtection="1">
      <alignment horizontal="left"/>
    </xf>
    <xf numFmtId="0" fontId="62" fillId="2" borderId="2" xfId="1" applyFont="1" applyFill="1" applyBorder="1" applyAlignment="1" applyProtection="1">
      <alignment horizontal="left"/>
    </xf>
    <xf numFmtId="0" fontId="52" fillId="2" borderId="19" xfId="1" applyFont="1" applyFill="1" applyBorder="1" applyAlignment="1" applyProtection="1">
      <alignment horizontal="center"/>
    </xf>
    <xf numFmtId="0" fontId="21"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32" fillId="2" borderId="11" xfId="1" applyFont="1" applyFill="1" applyBorder="1" applyAlignment="1" applyProtection="1">
      <alignment horizontal="center" vertical="center" wrapText="1"/>
    </xf>
    <xf numFmtId="0" fontId="41" fillId="2" borderId="15" xfId="1" applyFont="1" applyFill="1" applyBorder="1" applyAlignment="1" applyProtection="1">
      <alignment horizontal="center" vertical="center" wrapText="1"/>
    </xf>
    <xf numFmtId="0" fontId="49" fillId="2" borderId="18" xfId="1" applyFont="1" applyFill="1" applyBorder="1" applyAlignment="1" applyProtection="1">
      <alignment horizontal="center" vertical="center" wrapText="1"/>
    </xf>
    <xf numFmtId="0" fontId="33" fillId="2" borderId="11" xfId="1" applyFont="1" applyFill="1" applyBorder="1" applyAlignment="1" applyProtection="1">
      <alignment horizontal="center" vertical="center"/>
    </xf>
    <xf numFmtId="0" fontId="42" fillId="2" borderId="15" xfId="1" applyFont="1" applyFill="1" applyBorder="1" applyAlignment="1" applyProtection="1">
      <alignment horizontal="center" vertical="center"/>
    </xf>
    <xf numFmtId="0" fontId="50" fillId="2" borderId="18" xfId="1" applyFont="1" applyFill="1" applyBorder="1" applyAlignment="1" applyProtection="1">
      <alignment horizontal="center" vertical="center"/>
    </xf>
    <xf numFmtId="0" fontId="34" fillId="2" borderId="11" xfId="1" applyFont="1" applyFill="1" applyBorder="1" applyAlignment="1" applyProtection="1">
      <alignment horizontal="center" vertical="center" wrapText="1"/>
    </xf>
    <xf numFmtId="0" fontId="43" fillId="2" borderId="15" xfId="1" applyFont="1" applyFill="1" applyBorder="1" applyAlignment="1" applyProtection="1">
      <alignment horizontal="center" vertical="center" wrapText="1"/>
    </xf>
    <xf numFmtId="0" fontId="51" fillId="2" borderId="18" xfId="1" applyFont="1" applyFill="1" applyBorder="1" applyAlignment="1" applyProtection="1">
      <alignment horizontal="center" vertical="center" wrapText="1"/>
    </xf>
    <xf numFmtId="0" fontId="6" fillId="2" borderId="1" xfId="1" applyFont="1" applyFill="1" applyBorder="1" applyAlignment="1" applyProtection="1">
      <alignment horizontal="left" vertical="center" wrapText="1"/>
    </xf>
    <xf numFmtId="0" fontId="7" fillId="2" borderId="2" xfId="1" applyFont="1" applyFill="1" applyBorder="1" applyAlignment="1" applyProtection="1">
      <alignment horizontal="left" vertical="center" wrapText="1"/>
    </xf>
    <xf numFmtId="0" fontId="8" fillId="2" borderId="3" xfId="1" applyFont="1" applyFill="1" applyBorder="1" applyAlignment="1" applyProtection="1">
      <alignment horizontal="left" vertical="center" wrapText="1"/>
    </xf>
    <xf numFmtId="0" fontId="10" fillId="2" borderId="3" xfId="1" applyFont="1" applyFill="1" applyBorder="1" applyAlignment="1" applyProtection="1">
      <alignment horizontal="left" wrapText="1"/>
    </xf>
    <xf numFmtId="0" fontId="13" fillId="2" borderId="1" xfId="1" applyFont="1" applyFill="1" applyBorder="1" applyAlignment="1" applyProtection="1">
      <alignment horizontal="left" vertical="center"/>
    </xf>
    <xf numFmtId="0" fontId="14" fillId="2" borderId="2" xfId="1" applyFont="1" applyFill="1" applyBorder="1" applyAlignment="1" applyProtection="1">
      <alignment horizontal="left" vertical="center"/>
    </xf>
    <xf numFmtId="0" fontId="15" fillId="2" borderId="3" xfId="1" applyFont="1" applyFill="1" applyBorder="1" applyAlignment="1" applyProtection="1">
      <alignment horizontal="left" vertical="center"/>
    </xf>
    <xf numFmtId="0" fontId="11"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115" fillId="2" borderId="2" xfId="2" applyFill="1" applyBorder="1" applyAlignment="1" applyProtection="1">
      <alignment vertical="center"/>
    </xf>
    <xf numFmtId="0" fontId="53" fillId="2" borderId="20" xfId="1" applyFont="1" applyFill="1" applyBorder="1" applyAlignment="1" applyProtection="1">
      <alignment horizontal="left"/>
    </xf>
    <xf numFmtId="0" fontId="54" fillId="2" borderId="21" xfId="1" applyFont="1" applyFill="1" applyBorder="1" applyAlignment="1" applyProtection="1">
      <alignment horizontal="left"/>
    </xf>
    <xf numFmtId="0" fontId="19" fillId="2" borderId="5" xfId="1" applyFont="1" applyFill="1" applyBorder="1" applyAlignment="1" applyProtection="1">
      <alignment horizontal="center"/>
    </xf>
    <xf numFmtId="0" fontId="23" fillId="2" borderId="0" xfId="1" applyFont="1" applyFill="1" applyBorder="1" applyAlignment="1" applyProtection="1">
      <alignment horizontal="left"/>
    </xf>
    <xf numFmtId="0" fontId="24" fillId="2" borderId="0" xfId="1" applyFont="1" applyFill="1" applyBorder="1" applyAlignment="1" applyProtection="1">
      <alignment horizontal="left" vertical="center"/>
    </xf>
    <xf numFmtId="0" fontId="4" fillId="2" borderId="2" xfId="1" applyFont="1" applyFill="1" applyBorder="1" applyAlignment="1" applyProtection="1">
      <alignment vertical="center"/>
    </xf>
    <xf numFmtId="0" fontId="91" fillId="2" borderId="15" xfId="1" applyFont="1" applyFill="1" applyBorder="1" applyAlignment="1" applyProtection="1">
      <alignment vertical="center" wrapText="1"/>
    </xf>
    <xf numFmtId="0" fontId="96" fillId="2" borderId="18" xfId="1" applyFont="1" applyFill="1" applyBorder="1" applyAlignment="1" applyProtection="1">
      <alignment vertical="center" wrapText="1"/>
    </xf>
    <xf numFmtId="0" fontId="16" fillId="2" borderId="0" xfId="1" applyFont="1" applyFill="1" applyBorder="1" applyAlignment="1" applyProtection="1">
      <alignment horizontal="center" vertical="center" wrapText="1"/>
    </xf>
    <xf numFmtId="0" fontId="17" fillId="2" borderId="4" xfId="1" applyFont="1" applyFill="1" applyBorder="1" applyAlignment="1" applyProtection="1">
      <alignment vertical="center" wrapText="1"/>
    </xf>
    <xf numFmtId="0" fontId="20" fillId="2" borderId="0" xfId="1" applyFont="1" applyFill="1" applyBorder="1" applyAlignment="1" applyProtection="1">
      <alignment vertical="center"/>
    </xf>
    <xf numFmtId="0" fontId="76" fillId="2" borderId="20" xfId="1" applyFont="1" applyFill="1" applyBorder="1" applyAlignment="1" applyProtection="1">
      <alignment horizontal="left" wrapText="1"/>
    </xf>
    <xf numFmtId="0" fontId="77" fillId="2" borderId="21" xfId="1" applyFont="1" applyFill="1" applyBorder="1" applyAlignment="1" applyProtection="1">
      <alignment horizontal="left" wrapText="1"/>
    </xf>
    <xf numFmtId="0" fontId="79" fillId="2" borderId="34" xfId="1" applyFont="1" applyFill="1" applyBorder="1" applyAlignment="1" applyProtection="1">
      <alignment horizontal="left" wrapText="1"/>
    </xf>
    <xf numFmtId="0" fontId="80" fillId="2" borderId="35" xfId="1" applyFont="1" applyFill="1" applyBorder="1" applyAlignment="1" applyProtection="1">
      <alignment horizontal="left" wrapText="1"/>
    </xf>
    <xf numFmtId="0" fontId="63" fillId="2" borderId="25" xfId="1" applyFont="1" applyFill="1" applyBorder="1" applyAlignment="1" applyProtection="1">
      <alignment horizontal="left"/>
    </xf>
    <xf numFmtId="0" fontId="64" fillId="2" borderId="26" xfId="1" applyFont="1" applyFill="1" applyBorder="1" applyAlignment="1" applyProtection="1">
      <alignment horizontal="left"/>
    </xf>
    <xf numFmtId="4" fontId="68" fillId="2" borderId="29" xfId="1" applyNumberFormat="1" applyFont="1" applyFill="1" applyBorder="1" applyAlignment="1" applyProtection="1">
      <alignment horizontal="center" vertical="center"/>
    </xf>
    <xf numFmtId="0" fontId="92" fillId="2" borderId="15" xfId="1" applyFont="1" applyFill="1" applyBorder="1" applyAlignment="1" applyProtection="1">
      <alignment vertical="center" wrapText="1"/>
    </xf>
    <xf numFmtId="0" fontId="97" fillId="2" borderId="18" xfId="1" applyFont="1" applyFill="1" applyBorder="1" applyAlignment="1" applyProtection="1">
      <alignment vertical="center" wrapText="1"/>
    </xf>
  </cellXfs>
  <cellStyles count="3">
    <cellStyle name="Hipersaitas" xfId="2" builtinId="8"/>
    <cellStyle name="Įprastas" xfId="0" builtinId="0"/>
    <cellStyle name="Normal"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mune.sk@vsiluma.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2"/>
  <sheetViews>
    <sheetView tabSelected="1" defaultGridColor="0" topLeftCell="A38" colorId="9" workbookViewId="0">
      <selection activeCell="H19" sqref="H19"/>
    </sheetView>
  </sheetViews>
  <sheetFormatPr defaultColWidth="9.140625" defaultRowHeight="12.75" customHeight="1" x14ac:dyDescent="0.25"/>
  <cols>
    <col min="1" max="1" width="2.85546875" style="3" customWidth="1"/>
    <col min="2" max="2" width="6.85546875" style="3" customWidth="1"/>
    <col min="3" max="3" width="33.5703125" style="3" customWidth="1"/>
    <col min="4" max="4" width="11.42578125" style="3" customWidth="1"/>
    <col min="5" max="5" width="5.85546875" style="3" customWidth="1"/>
    <col min="6" max="6" width="14.5703125" style="3" customWidth="1"/>
    <col min="7" max="7" width="8.140625" style="3" customWidth="1"/>
    <col min="8" max="8" width="9" style="3" customWidth="1"/>
    <col min="9" max="9" width="15" style="3" customWidth="1"/>
    <col min="10" max="10" width="16.28515625" style="3" customWidth="1"/>
    <col min="11" max="11" width="15.140625" style="3" customWidth="1"/>
    <col min="12" max="13" width="16.28515625" style="3" customWidth="1"/>
    <col min="14" max="14" width="15.140625" style="3" customWidth="1"/>
    <col min="15" max="15" width="14.28515625" style="3" customWidth="1"/>
    <col min="16" max="16" width="13.85546875" style="3" customWidth="1"/>
    <col min="17" max="17" width="11.42578125" style="3" customWidth="1"/>
    <col min="18" max="18" width="12.140625" style="3" customWidth="1"/>
    <col min="19" max="19" width="18" style="3" customWidth="1"/>
    <col min="20" max="256" width="9.140625" style="3" customWidth="1"/>
    <col min="257" max="257" width="9.140625" style="1" customWidth="1"/>
    <col min="258" max="16384" width="9.140625" style="1"/>
  </cols>
  <sheetData>
    <row r="1" spans="2:12" ht="0.75" customHeight="1" x14ac:dyDescent="0.25"/>
    <row r="2" spans="2:12" ht="12.75" customHeight="1" x14ac:dyDescent="0.25">
      <c r="B2" s="2"/>
      <c r="H2" s="3" t="s">
        <v>0</v>
      </c>
    </row>
    <row r="3" spans="2:12" ht="12" customHeight="1" x14ac:dyDescent="0.25">
      <c r="H3" s="3" t="s">
        <v>1</v>
      </c>
      <c r="L3" s="4"/>
    </row>
    <row r="4" spans="2:12" ht="12.75" hidden="1" customHeight="1" x14ac:dyDescent="0.25"/>
    <row r="5" spans="2:12" ht="18.75" customHeight="1" x14ac:dyDescent="0.25">
      <c r="B5" s="92" t="s">
        <v>2</v>
      </c>
      <c r="C5" s="93"/>
      <c r="D5" s="94"/>
      <c r="E5" s="70"/>
      <c r="F5" s="95"/>
      <c r="G5" s="92" t="s">
        <v>3</v>
      </c>
      <c r="H5" s="93"/>
      <c r="I5" s="94"/>
      <c r="J5" s="99"/>
      <c r="K5" s="100"/>
    </row>
    <row r="6" spans="2:12" ht="15" customHeight="1" x14ac:dyDescent="0.25">
      <c r="B6" s="92" t="s">
        <v>4</v>
      </c>
      <c r="C6" s="93"/>
      <c r="D6" s="94"/>
      <c r="E6" s="70" t="s">
        <v>5</v>
      </c>
      <c r="F6" s="95"/>
      <c r="G6" s="92" t="s">
        <v>6</v>
      </c>
      <c r="H6" s="93"/>
      <c r="I6" s="94"/>
      <c r="J6" s="107" t="s">
        <v>72</v>
      </c>
      <c r="K6" s="100"/>
    </row>
    <row r="7" spans="2:12" ht="15" customHeight="1" x14ac:dyDescent="0.25">
      <c r="B7" s="92" t="s">
        <v>7</v>
      </c>
      <c r="C7" s="93"/>
      <c r="D7" s="94"/>
      <c r="E7" s="70" t="s">
        <v>8</v>
      </c>
      <c r="F7" s="95"/>
      <c r="G7" s="92" t="s">
        <v>9</v>
      </c>
      <c r="H7" s="93"/>
      <c r="I7" s="94"/>
      <c r="J7" s="107" t="s">
        <v>73</v>
      </c>
      <c r="K7" s="100"/>
    </row>
    <row r="8" spans="2:12" ht="47.25" customHeight="1" x14ac:dyDescent="0.25">
      <c r="B8" s="92" t="s">
        <v>10</v>
      </c>
      <c r="C8" s="93"/>
      <c r="D8" s="94"/>
      <c r="E8" s="70" t="s">
        <v>11</v>
      </c>
      <c r="F8" s="95"/>
      <c r="G8" s="92" t="s">
        <v>12</v>
      </c>
      <c r="H8" s="93"/>
      <c r="I8" s="94"/>
      <c r="J8" s="107" t="s">
        <v>74</v>
      </c>
      <c r="K8" s="100"/>
    </row>
    <row r="9" spans="2:12" ht="15" customHeight="1" x14ac:dyDescent="0.25">
      <c r="B9" s="92" t="s">
        <v>12</v>
      </c>
      <c r="C9" s="93"/>
      <c r="D9" s="94"/>
      <c r="E9" s="70"/>
      <c r="F9" s="95"/>
      <c r="G9" s="92" t="s">
        <v>13</v>
      </c>
      <c r="H9" s="93"/>
      <c r="I9" s="94"/>
      <c r="J9" s="107" t="s">
        <v>75</v>
      </c>
      <c r="K9" s="100"/>
    </row>
    <row r="10" spans="2:12" ht="13.5" customHeight="1" x14ac:dyDescent="0.25">
      <c r="B10" s="92" t="s">
        <v>13</v>
      </c>
      <c r="C10" s="93"/>
      <c r="D10" s="94"/>
      <c r="E10" s="70"/>
      <c r="F10" s="95"/>
      <c r="G10" s="92" t="s">
        <v>14</v>
      </c>
      <c r="H10" s="93"/>
      <c r="I10" s="94"/>
      <c r="J10" s="101" t="s">
        <v>76</v>
      </c>
      <c r="K10" s="100"/>
    </row>
    <row r="11" spans="2:12" ht="15" hidden="1" customHeight="1" x14ac:dyDescent="0.25">
      <c r="B11" s="92" t="s">
        <v>15</v>
      </c>
      <c r="C11" s="93"/>
      <c r="D11" s="94"/>
      <c r="E11" s="70"/>
      <c r="F11" s="95"/>
      <c r="G11" s="96"/>
      <c r="H11" s="97"/>
      <c r="I11" s="98"/>
      <c r="J11" s="99"/>
      <c r="K11" s="100"/>
    </row>
    <row r="12" spans="2:12" ht="15" hidden="1" customHeight="1" x14ac:dyDescent="0.25">
      <c r="B12" s="92" t="s">
        <v>14</v>
      </c>
      <c r="C12" s="93"/>
      <c r="D12" s="94"/>
      <c r="E12" s="70"/>
      <c r="F12" s="95"/>
      <c r="G12" s="96"/>
      <c r="H12" s="97"/>
      <c r="I12" s="98"/>
      <c r="J12" s="99"/>
      <c r="K12" s="100"/>
    </row>
    <row r="13" spans="2:12" ht="8.25" hidden="1" customHeight="1" x14ac:dyDescent="0.25"/>
    <row r="14" spans="2:12" ht="25.5" customHeight="1" x14ac:dyDescent="0.25">
      <c r="B14" s="110" t="s">
        <v>16</v>
      </c>
      <c r="C14" s="111"/>
      <c r="D14" s="5"/>
      <c r="E14" s="42" t="s">
        <v>17</v>
      </c>
      <c r="F14" s="42"/>
      <c r="G14" s="42"/>
      <c r="H14" s="42"/>
      <c r="I14" s="42"/>
      <c r="J14" s="42"/>
    </row>
    <row r="15" spans="2:12" ht="15" customHeight="1" x14ac:dyDescent="0.25">
      <c r="C15" s="104" t="s">
        <v>18</v>
      </c>
      <c r="D15" s="104"/>
    </row>
    <row r="16" spans="2:12" ht="15" customHeight="1" x14ac:dyDescent="0.25">
      <c r="E16" s="6"/>
      <c r="F16" s="81" t="s">
        <v>19</v>
      </c>
      <c r="G16" s="112"/>
    </row>
    <row r="17" spans="2:32" ht="12" customHeight="1" x14ac:dyDescent="0.25">
      <c r="F17" s="8" t="s">
        <v>20</v>
      </c>
    </row>
    <row r="18" spans="2:32" ht="1.5" hidden="1" customHeight="1" x14ac:dyDescent="0.25"/>
    <row r="19" spans="2:32" ht="15" customHeight="1" x14ac:dyDescent="0.25">
      <c r="B19" s="105" t="s">
        <v>21</v>
      </c>
      <c r="C19" s="105"/>
      <c r="D19" s="105"/>
      <c r="E19" s="105"/>
      <c r="F19" s="105"/>
    </row>
    <row r="20" spans="2:32" ht="12.75" customHeight="1" x14ac:dyDescent="0.25">
      <c r="B20" s="106"/>
      <c r="C20" s="106"/>
      <c r="D20" s="106"/>
      <c r="E20" s="106"/>
      <c r="F20" s="106"/>
    </row>
    <row r="21" spans="2:32" ht="12.75" customHeight="1" x14ac:dyDescent="0.25">
      <c r="B21" s="9"/>
      <c r="C21" s="9"/>
      <c r="D21" s="9"/>
      <c r="E21" s="9"/>
      <c r="F21" s="9"/>
    </row>
    <row r="22" spans="2:32" ht="12.75" customHeight="1" x14ac:dyDescent="0.25">
      <c r="B22" s="3" t="s">
        <v>22</v>
      </c>
      <c r="C22" s="9"/>
      <c r="D22" s="81" t="s">
        <v>23</v>
      </c>
      <c r="E22" s="81"/>
      <c r="F22" s="81"/>
      <c r="G22" s="6"/>
      <c r="H22" s="6"/>
    </row>
    <row r="23" spans="2:32" ht="6" customHeight="1" x14ac:dyDescent="0.25">
      <c r="B23" s="9"/>
      <c r="C23" s="9"/>
      <c r="D23" s="10"/>
      <c r="E23" s="10"/>
      <c r="F23" s="10"/>
      <c r="G23" s="11"/>
      <c r="H23" s="11"/>
    </row>
    <row r="24" spans="2:32" ht="15.75" customHeight="1" x14ac:dyDescent="0.25">
      <c r="B24" s="43" t="s">
        <v>24</v>
      </c>
      <c r="C24" s="44"/>
      <c r="D24" s="44"/>
      <c r="E24" s="44"/>
      <c r="F24" s="45"/>
      <c r="G24" s="52" t="s">
        <v>25</v>
      </c>
      <c r="H24" s="53"/>
      <c r="I24" s="83" t="s">
        <v>26</v>
      </c>
      <c r="J24" s="83" t="s">
        <v>27</v>
      </c>
      <c r="K24" s="83" t="s">
        <v>28</v>
      </c>
      <c r="L24" s="83" t="s">
        <v>29</v>
      </c>
      <c r="M24" s="83" t="s">
        <v>30</v>
      </c>
      <c r="N24" s="83" t="s">
        <v>31</v>
      </c>
      <c r="O24" s="83" t="s">
        <v>32</v>
      </c>
      <c r="P24" s="83" t="s">
        <v>33</v>
      </c>
      <c r="Q24" s="86" t="s">
        <v>34</v>
      </c>
      <c r="R24" s="89" t="s">
        <v>35</v>
      </c>
      <c r="S24" s="82"/>
    </row>
    <row r="25" spans="2:32" s="6" customFormat="1" ht="15.75" customHeight="1" x14ac:dyDescent="0.25">
      <c r="B25" s="46"/>
      <c r="C25" s="47"/>
      <c r="D25" s="47"/>
      <c r="E25" s="47"/>
      <c r="F25" s="48"/>
      <c r="G25" s="54"/>
      <c r="H25" s="55"/>
      <c r="I25" s="84"/>
      <c r="J25" s="84"/>
      <c r="K25" s="84"/>
      <c r="L25" s="84"/>
      <c r="M25" s="84"/>
      <c r="N25" s="84"/>
      <c r="O25" s="84"/>
      <c r="P25" s="84"/>
      <c r="Q25" s="87"/>
      <c r="R25" s="90"/>
      <c r="S25" s="82"/>
    </row>
    <row r="26" spans="2:32" s="6" customFormat="1" ht="18" customHeight="1" x14ac:dyDescent="0.25">
      <c r="B26" s="46"/>
      <c r="C26" s="47"/>
      <c r="D26" s="47"/>
      <c r="E26" s="47"/>
      <c r="F26" s="48"/>
      <c r="G26" s="54"/>
      <c r="H26" s="55"/>
      <c r="I26" s="84"/>
      <c r="J26" s="84"/>
      <c r="K26" s="84"/>
      <c r="L26" s="84"/>
      <c r="M26" s="84"/>
      <c r="N26" s="84"/>
      <c r="O26" s="84"/>
      <c r="P26" s="84"/>
      <c r="Q26" s="87"/>
      <c r="R26" s="90"/>
      <c r="S26" s="82"/>
    </row>
    <row r="27" spans="2:32" s="6" customFormat="1" ht="18" customHeight="1" x14ac:dyDescent="0.25">
      <c r="B27" s="46"/>
      <c r="C27" s="47"/>
      <c r="D27" s="47"/>
      <c r="E27" s="47"/>
      <c r="F27" s="48"/>
      <c r="G27" s="54"/>
      <c r="H27" s="55"/>
      <c r="I27" s="84"/>
      <c r="J27" s="84"/>
      <c r="K27" s="84"/>
      <c r="L27" s="84"/>
      <c r="M27" s="84"/>
      <c r="N27" s="84"/>
      <c r="O27" s="84"/>
      <c r="P27" s="84"/>
      <c r="Q27" s="87"/>
      <c r="R27" s="90"/>
      <c r="S27" s="12"/>
    </row>
    <row r="28" spans="2:32" s="6" customFormat="1" ht="18" customHeight="1" x14ac:dyDescent="0.25">
      <c r="B28" s="49"/>
      <c r="C28" s="50"/>
      <c r="D28" s="50"/>
      <c r="E28" s="50"/>
      <c r="F28" s="51"/>
      <c r="G28" s="56"/>
      <c r="H28" s="57"/>
      <c r="I28" s="85"/>
      <c r="J28" s="85"/>
      <c r="K28" s="85"/>
      <c r="L28" s="85"/>
      <c r="M28" s="85"/>
      <c r="N28" s="85"/>
      <c r="O28" s="85"/>
      <c r="P28" s="85"/>
      <c r="Q28" s="88"/>
      <c r="R28" s="91"/>
      <c r="S28" s="12"/>
    </row>
    <row r="29" spans="2:32" ht="12.75" customHeight="1" x14ac:dyDescent="0.25">
      <c r="B29" s="80"/>
      <c r="C29" s="102" t="s">
        <v>36</v>
      </c>
      <c r="D29" s="103"/>
      <c r="E29" s="103"/>
      <c r="F29" s="103"/>
      <c r="G29" s="37">
        <f>SUM(I29:Q29)</f>
        <v>2623117.33</v>
      </c>
      <c r="H29" s="38"/>
      <c r="I29" s="13">
        <v>1535397.13</v>
      </c>
      <c r="J29" s="13">
        <v>592167.1</v>
      </c>
      <c r="K29" s="13">
        <v>38869</v>
      </c>
      <c r="L29" s="13">
        <v>181874.79</v>
      </c>
      <c r="M29" s="13">
        <v>76466.38</v>
      </c>
      <c r="N29" s="13">
        <v>176778.6</v>
      </c>
      <c r="O29" s="13">
        <v>21564.33</v>
      </c>
      <c r="P29" s="13"/>
      <c r="Q29" s="13"/>
      <c r="R29" s="14" t="s">
        <v>37</v>
      </c>
      <c r="S29" s="15"/>
      <c r="T29" s="16"/>
      <c r="U29" s="16"/>
      <c r="V29" s="16"/>
      <c r="W29" s="16"/>
      <c r="X29" s="16"/>
      <c r="Y29" s="16"/>
      <c r="Z29" s="16"/>
      <c r="AA29" s="16"/>
      <c r="AB29" s="16"/>
      <c r="AC29" s="16"/>
      <c r="AD29" s="16"/>
      <c r="AE29" s="16"/>
      <c r="AF29" s="16"/>
    </row>
    <row r="30" spans="2:32" ht="12.75" customHeight="1" x14ac:dyDescent="0.25">
      <c r="B30" s="80"/>
      <c r="C30" s="78" t="s">
        <v>38</v>
      </c>
      <c r="D30" s="79"/>
      <c r="E30" s="79"/>
      <c r="F30" s="79"/>
      <c r="G30" s="37">
        <f>SUM(I30:Q30)</f>
        <v>2580990.3100000005</v>
      </c>
      <c r="H30" s="38"/>
      <c r="I30" s="13">
        <v>1972997.8</v>
      </c>
      <c r="J30" s="13">
        <v>325862.19</v>
      </c>
      <c r="K30" s="13">
        <v>29330.76</v>
      </c>
      <c r="L30" s="13">
        <v>167171.43</v>
      </c>
      <c r="M30" s="13">
        <v>78640.41</v>
      </c>
      <c r="N30" s="13"/>
      <c r="O30" s="13">
        <v>6987.72</v>
      </c>
      <c r="P30" s="13"/>
      <c r="Q30" s="13"/>
      <c r="R30" s="14" t="s">
        <v>39</v>
      </c>
      <c r="S30" s="15"/>
      <c r="T30" s="16"/>
      <c r="U30" s="16"/>
      <c r="V30" s="16"/>
      <c r="W30" s="16"/>
      <c r="X30" s="16"/>
      <c r="Y30" s="16"/>
      <c r="Z30" s="16"/>
      <c r="AA30" s="16"/>
      <c r="AB30" s="16"/>
      <c r="AC30" s="16"/>
      <c r="AD30" s="16"/>
      <c r="AE30" s="16"/>
      <c r="AF30" s="16"/>
    </row>
    <row r="31" spans="2:32" ht="12.75" customHeight="1" x14ac:dyDescent="0.25">
      <c r="B31" s="80"/>
      <c r="C31" s="78" t="s">
        <v>40</v>
      </c>
      <c r="D31" s="79"/>
      <c r="E31" s="79"/>
      <c r="F31" s="79"/>
      <c r="G31" s="37">
        <f>SUM(I31:Q31)</f>
        <v>1851.21</v>
      </c>
      <c r="H31" s="38"/>
      <c r="I31" s="13"/>
      <c r="J31" s="13"/>
      <c r="K31" s="13"/>
      <c r="L31" s="13"/>
      <c r="M31" s="13"/>
      <c r="N31" s="13"/>
      <c r="O31" s="13"/>
      <c r="P31" s="13">
        <v>1851.21</v>
      </c>
      <c r="Q31" s="13"/>
      <c r="R31" s="14" t="s">
        <v>41</v>
      </c>
      <c r="S31" s="15"/>
      <c r="T31" s="16"/>
      <c r="U31" s="16"/>
      <c r="V31" s="16"/>
      <c r="W31" s="16"/>
      <c r="X31" s="16"/>
      <c r="Y31" s="16"/>
      <c r="Z31" s="16"/>
      <c r="AA31" s="16"/>
      <c r="AB31" s="16"/>
      <c r="AC31" s="16"/>
      <c r="AD31" s="16"/>
      <c r="AE31" s="16"/>
      <c r="AF31" s="16"/>
    </row>
    <row r="32" spans="2:32" ht="12.75" customHeight="1" x14ac:dyDescent="0.25">
      <c r="B32" s="80"/>
      <c r="C32" s="78" t="s">
        <v>42</v>
      </c>
      <c r="D32" s="79"/>
      <c r="E32" s="79"/>
      <c r="F32" s="79"/>
      <c r="G32" s="37"/>
      <c r="H32" s="38"/>
      <c r="I32" s="13">
        <v>188888.31</v>
      </c>
      <c r="J32" s="13"/>
      <c r="K32" s="13"/>
      <c r="L32" s="13"/>
      <c r="M32" s="13"/>
      <c r="N32" s="13"/>
      <c r="O32" s="13"/>
      <c r="P32" s="13"/>
      <c r="Q32" s="13"/>
      <c r="R32" s="14" t="s">
        <v>43</v>
      </c>
      <c r="S32" s="15"/>
      <c r="T32" s="16"/>
      <c r="U32" s="16"/>
      <c r="V32" s="16"/>
      <c r="W32" s="16"/>
      <c r="X32" s="16"/>
      <c r="Y32" s="16"/>
      <c r="Z32" s="16"/>
      <c r="AA32" s="16"/>
      <c r="AB32" s="16"/>
      <c r="AC32" s="16"/>
      <c r="AD32" s="16"/>
      <c r="AE32" s="16"/>
      <c r="AF32" s="16"/>
    </row>
    <row r="33" spans="2:32" ht="12.75" customHeight="1" x14ac:dyDescent="0.25">
      <c r="B33" s="80"/>
      <c r="C33" s="78" t="s">
        <v>44</v>
      </c>
      <c r="D33" s="79"/>
      <c r="E33" s="79"/>
      <c r="F33" s="79"/>
      <c r="G33" s="37"/>
      <c r="H33" s="38"/>
      <c r="I33" s="13"/>
      <c r="J33" s="13">
        <v>117110.75</v>
      </c>
      <c r="K33" s="13"/>
      <c r="L33" s="13">
        <v>71777.56</v>
      </c>
      <c r="M33" s="13"/>
      <c r="N33" s="13"/>
      <c r="O33" s="13"/>
      <c r="P33" s="13"/>
      <c r="Q33" s="13"/>
      <c r="R33" s="14" t="s">
        <v>43</v>
      </c>
      <c r="S33" s="15"/>
      <c r="T33" s="16"/>
      <c r="U33" s="16"/>
      <c r="V33" s="16"/>
      <c r="W33" s="16"/>
      <c r="X33" s="16"/>
      <c r="Y33" s="16"/>
      <c r="Z33" s="16"/>
      <c r="AA33" s="16"/>
      <c r="AB33" s="16"/>
      <c r="AC33" s="16"/>
      <c r="AD33" s="16"/>
      <c r="AE33" s="16"/>
      <c r="AF33" s="16"/>
    </row>
    <row r="34" spans="2:32" ht="13.5" customHeight="1" x14ac:dyDescent="0.25">
      <c r="B34" s="80"/>
      <c r="C34" s="117" t="s">
        <v>45</v>
      </c>
      <c r="D34" s="118"/>
      <c r="E34" s="118"/>
      <c r="F34" s="118"/>
      <c r="G34" s="67">
        <f>G29-G30-G31-G32-G33</f>
        <v>40275.809999999554</v>
      </c>
      <c r="H34" s="68"/>
      <c r="I34" s="17">
        <f>I29-I30-I31-I33</f>
        <v>-437600.67000000016</v>
      </c>
      <c r="J34" s="17">
        <f>J29-J30-J31-J33</f>
        <v>149194.15999999997</v>
      </c>
      <c r="K34" s="17">
        <f t="shared" ref="K34:O34" si="0">K29-K30-K31-K32-K33</f>
        <v>9538.2400000000016</v>
      </c>
      <c r="L34" s="17">
        <f>L29-L30-L31-L33</f>
        <v>-57074.199999999983</v>
      </c>
      <c r="M34" s="17">
        <f t="shared" si="0"/>
        <v>-2174.0299999999988</v>
      </c>
      <c r="N34" s="17">
        <f t="shared" si="0"/>
        <v>176778.6</v>
      </c>
      <c r="O34" s="17">
        <f t="shared" si="0"/>
        <v>14576.61</v>
      </c>
      <c r="P34" s="17"/>
      <c r="Q34" s="17"/>
      <c r="R34" s="119" t="s">
        <v>46</v>
      </c>
      <c r="S34" s="15"/>
      <c r="T34" s="16"/>
      <c r="U34" s="16"/>
      <c r="V34" s="16"/>
      <c r="W34" s="16"/>
      <c r="X34" s="16"/>
      <c r="Y34" s="16"/>
      <c r="Z34" s="16"/>
      <c r="AA34" s="16"/>
      <c r="AB34" s="16"/>
      <c r="AC34" s="16"/>
      <c r="AD34" s="16"/>
      <c r="AE34" s="16"/>
      <c r="AF34" s="16"/>
    </row>
    <row r="35" spans="2:32" ht="13.5" customHeight="1" x14ac:dyDescent="0.25">
      <c r="B35" s="39"/>
      <c r="C35" s="35" t="s">
        <v>47</v>
      </c>
      <c r="D35" s="36"/>
      <c r="E35" s="36"/>
      <c r="F35" s="36"/>
      <c r="G35" s="37">
        <f>-SUM(I35:Q35)</f>
        <v>-32976.329999999994</v>
      </c>
      <c r="H35" s="38"/>
      <c r="I35" s="13">
        <v>21466.01</v>
      </c>
      <c r="J35" s="13">
        <v>10750.07</v>
      </c>
      <c r="K35" s="13">
        <v>60.57</v>
      </c>
      <c r="L35" s="13">
        <v>341.06</v>
      </c>
      <c r="M35" s="13">
        <v>167.63</v>
      </c>
      <c r="N35" s="13"/>
      <c r="O35" s="13">
        <v>190.99</v>
      </c>
      <c r="P35" s="13"/>
      <c r="Q35" s="13"/>
      <c r="R35" s="14" t="s">
        <v>48</v>
      </c>
      <c r="S35" s="15"/>
      <c r="T35" s="16"/>
      <c r="U35" s="16"/>
      <c r="V35" s="16"/>
      <c r="W35" s="16"/>
      <c r="X35" s="16"/>
      <c r="Y35" s="16"/>
      <c r="Z35" s="16"/>
      <c r="AA35" s="16"/>
      <c r="AB35" s="16"/>
      <c r="AC35" s="16"/>
      <c r="AD35" s="16"/>
      <c r="AE35" s="16"/>
      <c r="AF35" s="16"/>
    </row>
    <row r="36" spans="2:32" ht="13.5" customHeight="1" x14ac:dyDescent="0.25">
      <c r="B36" s="40"/>
      <c r="C36" s="72" t="s">
        <v>49</v>
      </c>
      <c r="D36" s="73"/>
      <c r="E36" s="73"/>
      <c r="F36" s="73"/>
      <c r="G36" s="67">
        <f>G34-G35</f>
        <v>73252.139999999548</v>
      </c>
      <c r="H36" s="68"/>
      <c r="I36" s="17">
        <f>I34-I35</f>
        <v>-459066.68000000017</v>
      </c>
      <c r="J36" s="17">
        <f t="shared" ref="J36:O36" si="1">J34-J35</f>
        <v>138444.08999999997</v>
      </c>
      <c r="K36" s="17">
        <f t="shared" si="1"/>
        <v>9477.6700000000019</v>
      </c>
      <c r="L36" s="17">
        <f t="shared" si="1"/>
        <v>-57415.25999999998</v>
      </c>
      <c r="M36" s="17">
        <f t="shared" si="1"/>
        <v>-2341.6599999999989</v>
      </c>
      <c r="N36" s="17">
        <f t="shared" si="1"/>
        <v>176778.6</v>
      </c>
      <c r="O36" s="17">
        <f t="shared" si="1"/>
        <v>14385.62</v>
      </c>
      <c r="P36" s="17"/>
      <c r="Q36" s="17"/>
      <c r="R36" s="119" t="s">
        <v>50</v>
      </c>
      <c r="S36" s="15"/>
      <c r="T36" s="16"/>
      <c r="U36" s="16"/>
      <c r="V36" s="16"/>
      <c r="W36" s="16"/>
      <c r="X36" s="16"/>
      <c r="Y36" s="16"/>
      <c r="Z36" s="16"/>
      <c r="AA36" s="16"/>
      <c r="AB36" s="16"/>
      <c r="AC36" s="16"/>
      <c r="AD36" s="16"/>
      <c r="AE36" s="16"/>
      <c r="AF36" s="16"/>
    </row>
    <row r="37" spans="2:32" ht="13.5" customHeight="1" x14ac:dyDescent="0.25">
      <c r="B37" s="18"/>
      <c r="C37" s="113" t="s">
        <v>51</v>
      </c>
      <c r="D37" s="114"/>
      <c r="E37" s="114"/>
      <c r="F37" s="114"/>
      <c r="G37" s="37">
        <f>SUM(I37:Q37)</f>
        <v>0</v>
      </c>
      <c r="H37" s="38"/>
      <c r="I37" s="13"/>
      <c r="J37" s="13"/>
      <c r="K37" s="13"/>
      <c r="L37" s="13"/>
      <c r="M37" s="13"/>
      <c r="N37" s="13"/>
      <c r="O37" s="13"/>
      <c r="P37" s="13"/>
      <c r="Q37" s="13"/>
      <c r="R37" s="14" t="s">
        <v>52</v>
      </c>
      <c r="S37" s="15"/>
      <c r="T37" s="16"/>
      <c r="U37" s="16"/>
      <c r="V37" s="16"/>
      <c r="W37" s="16"/>
      <c r="X37" s="16"/>
      <c r="Y37" s="16"/>
      <c r="Z37" s="16"/>
      <c r="AA37" s="16"/>
      <c r="AB37" s="16"/>
      <c r="AC37" s="16"/>
      <c r="AD37" s="16"/>
      <c r="AE37" s="16"/>
      <c r="AF37" s="16"/>
    </row>
    <row r="38" spans="2:32" ht="15" customHeight="1" x14ac:dyDescent="0.25">
      <c r="B38" s="18"/>
      <c r="C38" s="113" t="s">
        <v>53</v>
      </c>
      <c r="D38" s="114"/>
      <c r="E38" s="114"/>
      <c r="F38" s="114"/>
      <c r="G38" s="37">
        <f>SUM(I38:Q38)</f>
        <v>0</v>
      </c>
      <c r="H38" s="38"/>
      <c r="I38" s="13"/>
      <c r="J38" s="13"/>
      <c r="K38" s="13"/>
      <c r="L38" s="13"/>
      <c r="M38" s="13"/>
      <c r="N38" s="13"/>
      <c r="O38" s="13"/>
      <c r="P38" s="13"/>
      <c r="Q38" s="13"/>
      <c r="R38" s="14" t="s">
        <v>54</v>
      </c>
      <c r="S38" s="15"/>
      <c r="T38" s="16"/>
      <c r="U38" s="16"/>
      <c r="V38" s="16"/>
      <c r="W38" s="16"/>
      <c r="X38" s="16"/>
      <c r="Y38" s="16"/>
      <c r="Z38" s="16"/>
      <c r="AA38" s="16"/>
      <c r="AB38" s="16"/>
      <c r="AC38" s="16"/>
      <c r="AD38" s="16"/>
      <c r="AE38" s="16"/>
      <c r="AF38" s="16"/>
    </row>
    <row r="39" spans="2:32" ht="13.5" customHeight="1" x14ac:dyDescent="0.25">
      <c r="B39" s="19"/>
      <c r="C39" s="115" t="s">
        <v>55</v>
      </c>
      <c r="D39" s="116"/>
      <c r="E39" s="116"/>
      <c r="F39" s="116"/>
      <c r="G39" s="67">
        <f>G36-G37-G38</f>
        <v>73252.139999999548</v>
      </c>
      <c r="H39" s="68"/>
      <c r="I39" s="17">
        <f t="shared" ref="I39:O39" si="2">I36-I37-I38</f>
        <v>-459066.68000000017</v>
      </c>
      <c r="J39" s="17">
        <f t="shared" si="2"/>
        <v>138444.08999999997</v>
      </c>
      <c r="K39" s="17">
        <f t="shared" si="2"/>
        <v>9477.6700000000019</v>
      </c>
      <c r="L39" s="17">
        <f t="shared" si="2"/>
        <v>-57415.25999999998</v>
      </c>
      <c r="M39" s="17">
        <f t="shared" si="2"/>
        <v>-2341.6599999999989</v>
      </c>
      <c r="N39" s="17">
        <f t="shared" si="2"/>
        <v>176778.6</v>
      </c>
      <c r="O39" s="17">
        <f t="shared" si="2"/>
        <v>14385.62</v>
      </c>
      <c r="P39" s="17"/>
      <c r="Q39" s="17"/>
      <c r="R39" s="119" t="s">
        <v>56</v>
      </c>
      <c r="S39" s="15"/>
      <c r="T39" s="16"/>
      <c r="U39" s="16"/>
      <c r="V39" s="16"/>
      <c r="W39" s="16"/>
      <c r="X39" s="16"/>
      <c r="Y39" s="16"/>
      <c r="Z39" s="16"/>
      <c r="AA39" s="16"/>
      <c r="AB39" s="16"/>
      <c r="AC39" s="16"/>
      <c r="AD39" s="16"/>
      <c r="AE39" s="16"/>
      <c r="AF39" s="16"/>
    </row>
    <row r="40" spans="2:32" ht="12.75" customHeight="1" x14ac:dyDescent="0.25">
      <c r="B40" s="20"/>
      <c r="C40" s="35" t="s">
        <v>57</v>
      </c>
      <c r="D40" s="36"/>
      <c r="E40" s="36"/>
      <c r="F40" s="36"/>
      <c r="G40" s="37">
        <f>SUM(I40:Q40)</f>
        <v>0</v>
      </c>
      <c r="H40" s="38"/>
      <c r="I40" s="13"/>
      <c r="J40" s="13"/>
      <c r="K40" s="13"/>
      <c r="L40" s="13"/>
      <c r="M40" s="13"/>
      <c r="N40" s="13"/>
      <c r="O40" s="13"/>
      <c r="P40" s="13"/>
      <c r="Q40" s="13"/>
      <c r="R40" s="14" t="s">
        <v>58</v>
      </c>
      <c r="S40" s="15"/>
      <c r="T40" s="16"/>
      <c r="U40" s="16"/>
      <c r="V40" s="16"/>
      <c r="W40" s="16"/>
      <c r="X40" s="16"/>
      <c r="Y40" s="16"/>
      <c r="Z40" s="16"/>
      <c r="AA40" s="16"/>
      <c r="AB40" s="16"/>
      <c r="AC40" s="16"/>
      <c r="AD40" s="16"/>
      <c r="AE40" s="16"/>
      <c r="AF40" s="16"/>
    </row>
    <row r="41" spans="2:32" ht="12.75" customHeight="1" x14ac:dyDescent="0.25">
      <c r="B41" s="21"/>
      <c r="C41" s="65" t="s">
        <v>59</v>
      </c>
      <c r="D41" s="66"/>
      <c r="E41" s="66"/>
      <c r="F41" s="66"/>
      <c r="G41" s="67">
        <f>G39-G40</f>
        <v>73252.139999999548</v>
      </c>
      <c r="H41" s="68"/>
      <c r="I41" s="17">
        <f t="shared" ref="I41:O41" si="3">I39-I40</f>
        <v>-459066.68000000017</v>
      </c>
      <c r="J41" s="17">
        <f>J39-J40</f>
        <v>138444.08999999997</v>
      </c>
      <c r="K41" s="17">
        <f t="shared" si="3"/>
        <v>9477.6700000000019</v>
      </c>
      <c r="L41" s="17">
        <f t="shared" si="3"/>
        <v>-57415.25999999998</v>
      </c>
      <c r="M41" s="17">
        <f t="shared" si="3"/>
        <v>-2341.6599999999989</v>
      </c>
      <c r="N41" s="17">
        <f t="shared" si="3"/>
        <v>176778.6</v>
      </c>
      <c r="O41" s="17">
        <f t="shared" si="3"/>
        <v>14385.62</v>
      </c>
      <c r="P41" s="17"/>
      <c r="Q41" s="17"/>
      <c r="R41" s="119" t="s">
        <v>60</v>
      </c>
      <c r="S41" s="15"/>
      <c r="T41" s="16"/>
      <c r="U41" s="16"/>
      <c r="V41" s="16"/>
      <c r="W41" s="16"/>
      <c r="X41" s="16"/>
      <c r="Y41" s="16"/>
      <c r="Z41" s="16"/>
      <c r="AA41" s="16"/>
      <c r="AB41" s="16"/>
      <c r="AC41" s="16"/>
      <c r="AD41" s="16"/>
      <c r="AE41" s="16"/>
      <c r="AF41" s="16"/>
    </row>
    <row r="42" spans="2:32" ht="0.75" customHeight="1" x14ac:dyDescent="0.25"/>
    <row r="44" spans="2:32" ht="12.75" customHeight="1" x14ac:dyDescent="0.25">
      <c r="B44" s="3" t="s">
        <v>61</v>
      </c>
      <c r="C44" s="9"/>
      <c r="D44" s="34"/>
      <c r="E44" s="34" t="s">
        <v>62</v>
      </c>
      <c r="F44" s="34"/>
      <c r="G44" s="6"/>
      <c r="H44" s="6"/>
    </row>
    <row r="45" spans="2:32" ht="3" customHeight="1" x14ac:dyDescent="0.25">
      <c r="B45" s="9"/>
      <c r="C45" s="9"/>
      <c r="D45" s="22"/>
      <c r="E45" s="22"/>
      <c r="F45" s="22"/>
    </row>
    <row r="46" spans="2:32" ht="14.25" customHeight="1" x14ac:dyDescent="0.25">
      <c r="B46" s="58" t="s">
        <v>24</v>
      </c>
      <c r="C46" s="59"/>
      <c r="D46" s="59"/>
      <c r="E46" s="59"/>
      <c r="F46" s="60"/>
      <c r="G46" s="52" t="s">
        <v>25</v>
      </c>
      <c r="H46" s="53"/>
      <c r="I46" s="83" t="s">
        <v>26</v>
      </c>
      <c r="J46" s="83" t="s">
        <v>27</v>
      </c>
      <c r="K46" s="83" t="s">
        <v>28</v>
      </c>
      <c r="L46" s="83" t="s">
        <v>29</v>
      </c>
      <c r="M46" s="83" t="s">
        <v>30</v>
      </c>
      <c r="N46" s="83" t="s">
        <v>31</v>
      </c>
      <c r="O46" s="83" t="s">
        <v>32</v>
      </c>
      <c r="P46" s="83" t="s">
        <v>33</v>
      </c>
      <c r="Q46" s="89" t="s">
        <v>34</v>
      </c>
      <c r="R46" s="89" t="s">
        <v>35</v>
      </c>
      <c r="S46" s="23"/>
    </row>
    <row r="47" spans="2:32" s="6" customFormat="1" ht="14.25" customHeight="1" x14ac:dyDescent="0.25">
      <c r="B47" s="61"/>
      <c r="C47" s="47"/>
      <c r="D47" s="47"/>
      <c r="E47" s="47"/>
      <c r="F47" s="48"/>
      <c r="G47" s="54"/>
      <c r="H47" s="55"/>
      <c r="I47" s="108"/>
      <c r="J47" s="108"/>
      <c r="K47" s="108"/>
      <c r="L47" s="108"/>
      <c r="M47" s="108"/>
      <c r="N47" s="108"/>
      <c r="O47" s="108"/>
      <c r="P47" s="108"/>
      <c r="Q47" s="120"/>
      <c r="R47" s="120"/>
      <c r="S47" s="23"/>
    </row>
    <row r="48" spans="2:32" s="6" customFormat="1" ht="19.5" customHeight="1" x14ac:dyDescent="0.25">
      <c r="B48" s="61"/>
      <c r="C48" s="47"/>
      <c r="D48" s="47"/>
      <c r="E48" s="47"/>
      <c r="F48" s="48"/>
      <c r="G48" s="54"/>
      <c r="H48" s="55"/>
      <c r="I48" s="108"/>
      <c r="J48" s="108"/>
      <c r="K48" s="108"/>
      <c r="L48" s="108"/>
      <c r="M48" s="108"/>
      <c r="N48" s="108"/>
      <c r="O48" s="108"/>
      <c r="P48" s="108"/>
      <c r="Q48" s="120"/>
      <c r="R48" s="120"/>
      <c r="S48" s="23"/>
    </row>
    <row r="49" spans="2:30" s="6" customFormat="1" ht="19.5" customHeight="1" x14ac:dyDescent="0.25">
      <c r="B49" s="61"/>
      <c r="C49" s="47"/>
      <c r="D49" s="47"/>
      <c r="E49" s="47"/>
      <c r="F49" s="48"/>
      <c r="G49" s="54"/>
      <c r="H49" s="55"/>
      <c r="I49" s="108"/>
      <c r="J49" s="108"/>
      <c r="K49" s="108"/>
      <c r="L49" s="108"/>
      <c r="M49" s="108"/>
      <c r="N49" s="108"/>
      <c r="O49" s="108"/>
      <c r="P49" s="108"/>
      <c r="Q49" s="120"/>
      <c r="R49" s="120"/>
      <c r="S49" s="23"/>
    </row>
    <row r="50" spans="2:30" s="6" customFormat="1" ht="19.5" customHeight="1" x14ac:dyDescent="0.25">
      <c r="B50" s="62"/>
      <c r="C50" s="63"/>
      <c r="D50" s="63"/>
      <c r="E50" s="63"/>
      <c r="F50" s="64"/>
      <c r="G50" s="56"/>
      <c r="H50" s="57"/>
      <c r="I50" s="109"/>
      <c r="J50" s="109"/>
      <c r="K50" s="109"/>
      <c r="L50" s="109"/>
      <c r="M50" s="109"/>
      <c r="N50" s="109"/>
      <c r="O50" s="109"/>
      <c r="P50" s="109"/>
      <c r="Q50" s="121"/>
      <c r="R50" s="121"/>
      <c r="S50" s="23"/>
    </row>
    <row r="51" spans="2:30" ht="13.5" customHeight="1" x14ac:dyDescent="0.25">
      <c r="B51" s="39"/>
      <c r="C51" s="35" t="s">
        <v>36</v>
      </c>
      <c r="D51" s="36"/>
      <c r="E51" s="36"/>
      <c r="F51" s="36"/>
      <c r="G51" s="37">
        <f>SUM(I51:Q51)</f>
        <v>2386885.96</v>
      </c>
      <c r="H51" s="38"/>
      <c r="I51" s="24">
        <v>1341465.05</v>
      </c>
      <c r="J51" s="24">
        <v>554736.25</v>
      </c>
      <c r="K51" s="24">
        <v>206962.44</v>
      </c>
      <c r="L51" s="24">
        <v>180079.4</v>
      </c>
      <c r="M51" s="24">
        <v>73586.899999999994</v>
      </c>
      <c r="N51" s="25"/>
      <c r="O51" s="24">
        <v>30055.919999999998</v>
      </c>
      <c r="P51" s="24"/>
      <c r="Q51" s="25"/>
      <c r="R51" s="26" t="s">
        <v>37</v>
      </c>
      <c r="S51" s="27"/>
    </row>
    <row r="52" spans="2:30" ht="13.5" customHeight="1" x14ac:dyDescent="0.25">
      <c r="B52" s="80"/>
      <c r="C52" s="78" t="s">
        <v>38</v>
      </c>
      <c r="D52" s="79"/>
      <c r="E52" s="79"/>
      <c r="F52" s="79"/>
      <c r="G52" s="37">
        <f>SUM(I52:Q52)</f>
        <v>2387666.6</v>
      </c>
      <c r="H52" s="38"/>
      <c r="I52" s="28">
        <v>1784599.71</v>
      </c>
      <c r="J52" s="28">
        <v>316298.62</v>
      </c>
      <c r="K52" s="28">
        <v>47874.21</v>
      </c>
      <c r="L52" s="28">
        <v>162668.88</v>
      </c>
      <c r="M52" s="28">
        <v>68987.91</v>
      </c>
      <c r="N52" s="29"/>
      <c r="O52" s="28">
        <v>7237.27</v>
      </c>
      <c r="P52" s="28"/>
      <c r="Q52" s="29"/>
      <c r="R52" s="14" t="s">
        <v>39</v>
      </c>
      <c r="S52" s="30"/>
      <c r="T52" s="31"/>
      <c r="U52" s="31"/>
      <c r="V52" s="31"/>
      <c r="W52" s="31"/>
      <c r="X52" s="31"/>
      <c r="Y52" s="31"/>
      <c r="Z52" s="31"/>
      <c r="AA52" s="31"/>
      <c r="AB52" s="31"/>
      <c r="AC52" s="31"/>
      <c r="AD52" s="31"/>
    </row>
    <row r="53" spans="2:30" ht="13.5" customHeight="1" x14ac:dyDescent="0.25">
      <c r="B53" s="80"/>
      <c r="C53" s="78" t="s">
        <v>40</v>
      </c>
      <c r="D53" s="79"/>
      <c r="E53" s="79"/>
      <c r="F53" s="79"/>
      <c r="G53" s="37">
        <f>SUM(I53:Q53)</f>
        <v>15354.11</v>
      </c>
      <c r="H53" s="38"/>
      <c r="I53" s="29"/>
      <c r="J53" s="29"/>
      <c r="K53" s="29"/>
      <c r="L53" s="29"/>
      <c r="M53" s="29"/>
      <c r="N53" s="29"/>
      <c r="O53" s="29"/>
      <c r="P53" s="29">
        <v>15354.11</v>
      </c>
      <c r="Q53" s="29"/>
      <c r="R53" s="14" t="s">
        <v>41</v>
      </c>
      <c r="S53" s="30"/>
      <c r="T53" s="31"/>
      <c r="U53" s="31"/>
      <c r="V53" s="31"/>
      <c r="W53" s="31"/>
      <c r="X53" s="31"/>
      <c r="Y53" s="31"/>
      <c r="Z53" s="31"/>
      <c r="AA53" s="31"/>
      <c r="AB53" s="31"/>
      <c r="AC53" s="31"/>
      <c r="AD53" s="31"/>
    </row>
    <row r="54" spans="2:30" ht="13.5" customHeight="1" x14ac:dyDescent="0.25">
      <c r="B54" s="80"/>
      <c r="C54" s="78" t="s">
        <v>42</v>
      </c>
      <c r="D54" s="79"/>
      <c r="E54" s="79"/>
      <c r="F54" s="79"/>
      <c r="G54" s="37"/>
      <c r="H54" s="38"/>
      <c r="I54" s="13">
        <v>492920.62</v>
      </c>
      <c r="J54" s="13"/>
      <c r="K54" s="13"/>
      <c r="L54" s="13"/>
      <c r="M54" s="29"/>
      <c r="N54" s="29"/>
      <c r="O54" s="29"/>
      <c r="P54" s="29"/>
      <c r="Q54" s="29"/>
      <c r="R54" s="14" t="s">
        <v>43</v>
      </c>
      <c r="S54" s="30"/>
      <c r="T54" s="31"/>
      <c r="U54" s="31"/>
      <c r="V54" s="31"/>
      <c r="W54" s="31"/>
      <c r="X54" s="31"/>
      <c r="Y54" s="31"/>
      <c r="Z54" s="31"/>
      <c r="AA54" s="31"/>
      <c r="AB54" s="31"/>
      <c r="AC54" s="31"/>
      <c r="AD54" s="31"/>
    </row>
    <row r="55" spans="2:30" ht="13.5" customHeight="1" x14ac:dyDescent="0.25">
      <c r="B55" s="80"/>
      <c r="C55" s="78" t="s">
        <v>44</v>
      </c>
      <c r="D55" s="79"/>
      <c r="E55" s="79"/>
      <c r="F55" s="79"/>
      <c r="G55" s="37"/>
      <c r="H55" s="38"/>
      <c r="I55" s="13"/>
      <c r="J55" s="13">
        <v>307557.06</v>
      </c>
      <c r="K55" s="13"/>
      <c r="L55" s="13">
        <v>185363.56</v>
      </c>
      <c r="M55" s="29"/>
      <c r="N55" s="29"/>
      <c r="O55" s="29"/>
      <c r="P55" s="29"/>
      <c r="Q55" s="29"/>
      <c r="R55" s="14" t="s">
        <v>43</v>
      </c>
      <c r="S55" s="30"/>
      <c r="T55" s="31"/>
      <c r="U55" s="31"/>
      <c r="V55" s="31"/>
      <c r="W55" s="31"/>
      <c r="X55" s="31"/>
      <c r="Y55" s="31"/>
      <c r="Z55" s="31"/>
      <c r="AA55" s="31"/>
      <c r="AB55" s="31"/>
      <c r="AC55" s="31"/>
      <c r="AD55" s="31"/>
    </row>
    <row r="56" spans="2:30" ht="13.5" customHeight="1" x14ac:dyDescent="0.25">
      <c r="B56" s="40"/>
      <c r="C56" s="72" t="s">
        <v>45</v>
      </c>
      <c r="D56" s="73"/>
      <c r="E56" s="73"/>
      <c r="F56" s="73"/>
      <c r="G56" s="67">
        <f>G51-G52-G53-G54-G55</f>
        <v>-16134.750000000131</v>
      </c>
      <c r="H56" s="68"/>
      <c r="I56" s="32">
        <f t="shared" ref="I56:O56" si="4">I51-I52-I53-I54-I55</f>
        <v>-936055.27999999991</v>
      </c>
      <c r="J56" s="32">
        <f t="shared" si="4"/>
        <v>-69119.429999999993</v>
      </c>
      <c r="K56" s="32">
        <f t="shared" si="4"/>
        <v>159088.23000000001</v>
      </c>
      <c r="L56" s="32">
        <f t="shared" si="4"/>
        <v>-167953.04</v>
      </c>
      <c r="M56" s="32">
        <f t="shared" si="4"/>
        <v>4598.9899999999907</v>
      </c>
      <c r="N56" s="33">
        <f t="shared" si="4"/>
        <v>0</v>
      </c>
      <c r="O56" s="32">
        <f t="shared" si="4"/>
        <v>22818.649999999998</v>
      </c>
      <c r="P56" s="32"/>
      <c r="Q56" s="33"/>
      <c r="R56" s="119" t="s">
        <v>46</v>
      </c>
      <c r="S56" s="30"/>
      <c r="T56" s="31"/>
      <c r="U56" s="31"/>
      <c r="V56" s="31"/>
      <c r="W56" s="31"/>
      <c r="X56" s="31"/>
      <c r="Y56" s="31"/>
      <c r="Z56" s="31"/>
      <c r="AA56" s="31"/>
      <c r="AB56" s="31"/>
      <c r="AC56" s="31"/>
      <c r="AD56" s="31"/>
    </row>
    <row r="57" spans="2:30" s="3" customFormat="1" ht="13.5" customHeight="1" x14ac:dyDescent="0.2">
      <c r="B57" s="39"/>
      <c r="C57" s="35" t="s">
        <v>47</v>
      </c>
      <c r="D57" s="36"/>
      <c r="E57" s="36"/>
      <c r="F57" s="36"/>
      <c r="G57" s="37">
        <f>SUM(I57:Q57)</f>
        <v>37651.079999999994</v>
      </c>
      <c r="H57" s="38"/>
      <c r="I57" s="28">
        <v>24293.95</v>
      </c>
      <c r="J57" s="28">
        <v>12735.14</v>
      </c>
      <c r="K57" s="28">
        <v>71.25</v>
      </c>
      <c r="L57" s="28">
        <v>255.13</v>
      </c>
      <c r="M57" s="28">
        <v>108.26</v>
      </c>
      <c r="N57" s="29"/>
      <c r="O57" s="28">
        <v>187.35</v>
      </c>
      <c r="P57" s="28"/>
      <c r="Q57" s="29"/>
      <c r="R57" s="14" t="s">
        <v>48</v>
      </c>
      <c r="S57" s="30"/>
      <c r="T57" s="31"/>
      <c r="U57" s="31"/>
      <c r="V57" s="31"/>
      <c r="W57" s="31"/>
      <c r="X57" s="31"/>
      <c r="Y57" s="31"/>
      <c r="Z57" s="31"/>
      <c r="AA57" s="31"/>
      <c r="AB57" s="31"/>
      <c r="AC57" s="31"/>
      <c r="AD57" s="31"/>
    </row>
    <row r="58" spans="2:30" ht="13.5" customHeight="1" x14ac:dyDescent="0.25">
      <c r="B58" s="40"/>
      <c r="C58" s="72" t="s">
        <v>49</v>
      </c>
      <c r="D58" s="73"/>
      <c r="E58" s="73"/>
      <c r="F58" s="73"/>
      <c r="G58" s="67">
        <f>G56-G57</f>
        <v>-53785.830000000125</v>
      </c>
      <c r="H58" s="68"/>
      <c r="I58" s="32">
        <f t="shared" ref="I58:O58" si="5">I56-I57</f>
        <v>-960349.22999999986</v>
      </c>
      <c r="J58" s="32">
        <f t="shared" si="5"/>
        <v>-81854.569999999992</v>
      </c>
      <c r="K58" s="32">
        <f t="shared" si="5"/>
        <v>159016.98000000001</v>
      </c>
      <c r="L58" s="32">
        <f t="shared" si="5"/>
        <v>-168208.17</v>
      </c>
      <c r="M58" s="32">
        <f t="shared" si="5"/>
        <v>4490.7299999999905</v>
      </c>
      <c r="N58" s="33">
        <f t="shared" si="5"/>
        <v>0</v>
      </c>
      <c r="O58" s="32">
        <f t="shared" si="5"/>
        <v>22631.3</v>
      </c>
      <c r="P58" s="32"/>
      <c r="Q58" s="33"/>
      <c r="R58" s="119" t="s">
        <v>50</v>
      </c>
      <c r="S58" s="30"/>
      <c r="T58" s="31"/>
      <c r="U58" s="31"/>
      <c r="V58" s="31"/>
      <c r="W58" s="31"/>
      <c r="X58" s="31"/>
      <c r="Y58" s="31"/>
      <c r="Z58" s="31"/>
      <c r="AA58" s="31"/>
      <c r="AB58" s="31"/>
      <c r="AC58" s="31"/>
      <c r="AD58" s="31"/>
    </row>
    <row r="59" spans="2:30" ht="12.75" customHeight="1" x14ac:dyDescent="0.25">
      <c r="B59" s="18"/>
      <c r="C59" s="74" t="s">
        <v>51</v>
      </c>
      <c r="D59" s="75"/>
      <c r="E59" s="75"/>
      <c r="F59" s="75"/>
      <c r="G59" s="76">
        <f>SUM(I59:Q59)</f>
        <v>0</v>
      </c>
      <c r="H59" s="77"/>
      <c r="I59" s="28"/>
      <c r="J59" s="28"/>
      <c r="K59" s="28"/>
      <c r="L59" s="28"/>
      <c r="M59" s="28"/>
      <c r="N59" s="29"/>
      <c r="O59" s="28"/>
      <c r="P59" s="28"/>
      <c r="Q59" s="29"/>
      <c r="R59" s="14" t="s">
        <v>52</v>
      </c>
      <c r="S59" s="30"/>
      <c r="T59" s="31"/>
      <c r="U59" s="31"/>
      <c r="V59" s="31"/>
      <c r="W59" s="31"/>
      <c r="X59" s="31"/>
      <c r="Y59" s="31"/>
      <c r="Z59" s="31"/>
      <c r="AA59" s="31"/>
      <c r="AB59" s="31"/>
      <c r="AC59" s="31"/>
      <c r="AD59" s="31"/>
    </row>
    <row r="60" spans="2:30" ht="14.25" customHeight="1" x14ac:dyDescent="0.25">
      <c r="B60" s="18"/>
      <c r="C60" s="70" t="s">
        <v>53</v>
      </c>
      <c r="D60" s="71"/>
      <c r="E60" s="71"/>
      <c r="F60" s="71"/>
      <c r="G60" s="37">
        <f>SUM(I60:Q60)</f>
        <v>0</v>
      </c>
      <c r="H60" s="38"/>
      <c r="I60" s="28"/>
      <c r="J60" s="28"/>
      <c r="K60" s="28"/>
      <c r="L60" s="28"/>
      <c r="M60" s="28"/>
      <c r="N60" s="29"/>
      <c r="O60" s="28"/>
      <c r="P60" s="28"/>
      <c r="Q60" s="29"/>
      <c r="R60" s="14" t="s">
        <v>54</v>
      </c>
      <c r="S60" s="30"/>
      <c r="T60" s="31"/>
      <c r="U60" s="31"/>
      <c r="V60" s="31"/>
      <c r="W60" s="31"/>
      <c r="X60" s="31"/>
      <c r="Y60" s="31"/>
      <c r="Z60" s="31"/>
      <c r="AA60" s="31"/>
      <c r="AB60" s="31"/>
      <c r="AC60" s="31"/>
      <c r="AD60" s="31"/>
    </row>
    <row r="61" spans="2:30" s="3" customFormat="1" ht="15" customHeight="1" x14ac:dyDescent="0.2">
      <c r="B61" s="19"/>
      <c r="C61" s="72" t="s">
        <v>55</v>
      </c>
      <c r="D61" s="73"/>
      <c r="E61" s="73"/>
      <c r="F61" s="73"/>
      <c r="G61" s="67">
        <f>G58-G59-G60</f>
        <v>-53785.830000000125</v>
      </c>
      <c r="H61" s="68"/>
      <c r="I61" s="32">
        <f t="shared" ref="I61:O61" si="6">I58-I59-I60</f>
        <v>-960349.22999999986</v>
      </c>
      <c r="J61" s="32">
        <f t="shared" si="6"/>
        <v>-81854.569999999992</v>
      </c>
      <c r="K61" s="32">
        <f t="shared" si="6"/>
        <v>159016.98000000001</v>
      </c>
      <c r="L61" s="32">
        <f t="shared" si="6"/>
        <v>-168208.17</v>
      </c>
      <c r="M61" s="32">
        <f t="shared" si="6"/>
        <v>4490.7299999999905</v>
      </c>
      <c r="N61" s="33">
        <f t="shared" si="6"/>
        <v>0</v>
      </c>
      <c r="O61" s="32">
        <f t="shared" si="6"/>
        <v>22631.3</v>
      </c>
      <c r="P61" s="32"/>
      <c r="Q61" s="33"/>
      <c r="R61" s="119" t="s">
        <v>56</v>
      </c>
      <c r="S61" s="30"/>
      <c r="T61" s="31"/>
      <c r="U61" s="31"/>
      <c r="V61" s="31"/>
      <c r="W61" s="31"/>
      <c r="X61" s="31"/>
      <c r="Y61" s="31"/>
      <c r="Z61" s="31"/>
      <c r="AA61" s="31"/>
      <c r="AB61" s="31"/>
      <c r="AC61" s="31"/>
      <c r="AD61" s="31"/>
    </row>
    <row r="62" spans="2:30" ht="12.75" customHeight="1" x14ac:dyDescent="0.25">
      <c r="B62" s="20"/>
      <c r="C62" s="35" t="s">
        <v>57</v>
      </c>
      <c r="D62" s="36"/>
      <c r="E62" s="36"/>
      <c r="F62" s="36"/>
      <c r="G62" s="37">
        <f>SUM(I62:Q62)</f>
        <v>0</v>
      </c>
      <c r="H62" s="38"/>
      <c r="I62" s="28"/>
      <c r="J62" s="28"/>
      <c r="K62" s="28"/>
      <c r="L62" s="28"/>
      <c r="M62" s="28"/>
      <c r="N62" s="29"/>
      <c r="O62" s="28"/>
      <c r="P62" s="28"/>
      <c r="Q62" s="29"/>
      <c r="R62" s="14" t="s">
        <v>58</v>
      </c>
      <c r="S62" s="30"/>
      <c r="T62" s="31"/>
      <c r="U62" s="31"/>
      <c r="V62" s="31"/>
      <c r="W62" s="31"/>
      <c r="X62" s="31"/>
      <c r="Y62" s="31"/>
      <c r="Z62" s="31"/>
      <c r="AA62" s="31"/>
      <c r="AB62" s="31"/>
      <c r="AC62" s="31"/>
      <c r="AD62" s="31"/>
    </row>
    <row r="63" spans="2:30" ht="13.5" customHeight="1" x14ac:dyDescent="0.25">
      <c r="B63" s="21"/>
      <c r="C63" s="65" t="s">
        <v>59</v>
      </c>
      <c r="D63" s="66"/>
      <c r="E63" s="66"/>
      <c r="F63" s="66"/>
      <c r="G63" s="67">
        <f>G61-G62</f>
        <v>-53785.830000000125</v>
      </c>
      <c r="H63" s="68"/>
      <c r="I63" s="32">
        <f t="shared" ref="I63:O63" si="7">I61-I62</f>
        <v>-960349.22999999986</v>
      </c>
      <c r="J63" s="32">
        <f t="shared" si="7"/>
        <v>-81854.569999999992</v>
      </c>
      <c r="K63" s="32">
        <f t="shared" si="7"/>
        <v>159016.98000000001</v>
      </c>
      <c r="L63" s="32">
        <f t="shared" si="7"/>
        <v>-168208.17</v>
      </c>
      <c r="M63" s="32">
        <f t="shared" si="7"/>
        <v>4490.7299999999905</v>
      </c>
      <c r="N63" s="33">
        <f t="shared" si="7"/>
        <v>0</v>
      </c>
      <c r="O63" s="32">
        <f t="shared" si="7"/>
        <v>22631.3</v>
      </c>
      <c r="P63" s="32"/>
      <c r="Q63" s="33"/>
      <c r="R63" s="119" t="s">
        <v>60</v>
      </c>
      <c r="S63" s="30"/>
      <c r="T63" s="31"/>
      <c r="U63" s="31"/>
      <c r="V63" s="31"/>
      <c r="W63" s="31"/>
      <c r="X63" s="31"/>
      <c r="Y63" s="31"/>
      <c r="Z63" s="31"/>
      <c r="AA63" s="31"/>
      <c r="AB63" s="31"/>
      <c r="AC63" s="31"/>
      <c r="AD63" s="31"/>
    </row>
    <row r="64" spans="2:30" ht="3.75" customHeight="1" x14ac:dyDescent="0.25"/>
    <row r="65" spans="2:10" ht="12.75" customHeight="1" x14ac:dyDescent="0.25">
      <c r="D65" s="7" t="s">
        <v>63</v>
      </c>
      <c r="G65" s="7" t="s">
        <v>63</v>
      </c>
    </row>
    <row r="66" spans="2:10" ht="12.75" customHeight="1" x14ac:dyDescent="0.25">
      <c r="B66" s="3" t="s">
        <v>64</v>
      </c>
      <c r="D66" s="3" t="s">
        <v>65</v>
      </c>
      <c r="G66" s="3" t="s">
        <v>66</v>
      </c>
    </row>
    <row r="68" spans="2:10" ht="12.75" customHeight="1" x14ac:dyDescent="0.25">
      <c r="B68" s="3" t="s">
        <v>67</v>
      </c>
    </row>
    <row r="69" spans="2:10" ht="12.75" customHeight="1" x14ac:dyDescent="0.25">
      <c r="B69" s="3" t="s">
        <v>68</v>
      </c>
    </row>
    <row r="70" spans="2:10" ht="12.75" customHeight="1" x14ac:dyDescent="0.25">
      <c r="B70" s="3" t="s">
        <v>69</v>
      </c>
    </row>
    <row r="71" spans="2:10" ht="12.75" customHeight="1" x14ac:dyDescent="0.25">
      <c r="B71" s="3" t="s">
        <v>70</v>
      </c>
    </row>
    <row r="72" spans="2:10" ht="12.75" customHeight="1" x14ac:dyDescent="0.25">
      <c r="B72" s="3" t="s">
        <v>71</v>
      </c>
    </row>
    <row r="77" spans="2:10" ht="12.75" customHeight="1" x14ac:dyDescent="0.25">
      <c r="B77" s="41"/>
      <c r="C77" s="41"/>
      <c r="D77" s="41"/>
      <c r="E77" s="41"/>
      <c r="F77" s="41"/>
      <c r="G77" s="41"/>
      <c r="H77" s="41"/>
      <c r="I77" s="41"/>
      <c r="J77" s="41"/>
    </row>
    <row r="78" spans="2:10" ht="12.75" customHeight="1" x14ac:dyDescent="0.25">
      <c r="B78" s="41"/>
      <c r="C78" s="41"/>
      <c r="D78" s="41"/>
      <c r="E78" s="41"/>
      <c r="F78" s="41"/>
      <c r="G78" s="41"/>
      <c r="H78" s="41"/>
      <c r="I78" s="41"/>
      <c r="J78" s="41"/>
    </row>
    <row r="79" spans="2:10" ht="12.75" customHeight="1" x14ac:dyDescent="0.25">
      <c r="B79" s="41"/>
      <c r="C79" s="41"/>
      <c r="D79" s="41"/>
      <c r="E79" s="41"/>
      <c r="F79" s="41"/>
      <c r="G79" s="41"/>
      <c r="H79" s="41"/>
      <c r="I79" s="41"/>
      <c r="J79" s="41"/>
    </row>
    <row r="80" spans="2:10" ht="12.75" customHeight="1" x14ac:dyDescent="0.25">
      <c r="B80" s="41"/>
      <c r="C80" s="41"/>
      <c r="D80" s="41"/>
      <c r="E80" s="41"/>
      <c r="F80" s="41"/>
      <c r="G80" s="41"/>
      <c r="H80" s="41"/>
      <c r="I80" s="41"/>
      <c r="J80" s="41"/>
    </row>
    <row r="81" spans="2:10" ht="12.75" customHeight="1" x14ac:dyDescent="0.25">
      <c r="B81" s="41"/>
      <c r="C81" s="41"/>
      <c r="D81" s="41"/>
      <c r="E81" s="41"/>
      <c r="F81" s="41"/>
      <c r="G81" s="41"/>
      <c r="H81" s="41"/>
      <c r="I81" s="41"/>
      <c r="J81" s="41"/>
    </row>
    <row r="82" spans="2:10" ht="12.75" customHeight="1" x14ac:dyDescent="0.25">
      <c r="B82" s="41"/>
      <c r="C82" s="41"/>
      <c r="D82" s="41"/>
      <c r="E82" s="41"/>
      <c r="F82" s="41"/>
      <c r="G82" s="41"/>
      <c r="H82" s="41"/>
      <c r="I82" s="41"/>
      <c r="J82" s="41"/>
    </row>
    <row r="83" spans="2:10" ht="12.75" customHeight="1" x14ac:dyDescent="0.25">
      <c r="B83" s="69"/>
      <c r="C83" s="69"/>
      <c r="D83" s="69"/>
      <c r="E83" s="69"/>
      <c r="F83" s="69"/>
      <c r="G83" s="69"/>
      <c r="H83" s="69"/>
      <c r="I83" s="69"/>
      <c r="J83" s="69"/>
    </row>
    <row r="84" spans="2:10" ht="12.75" customHeight="1" x14ac:dyDescent="0.25">
      <c r="B84" s="69"/>
      <c r="C84" s="69"/>
      <c r="D84" s="69"/>
      <c r="E84" s="69"/>
      <c r="F84" s="69"/>
      <c r="G84" s="69"/>
      <c r="H84" s="69"/>
      <c r="I84" s="69"/>
      <c r="J84" s="69"/>
    </row>
    <row r="85" spans="2:10" ht="12.75" customHeight="1" x14ac:dyDescent="0.25">
      <c r="B85" s="69"/>
      <c r="C85" s="69"/>
      <c r="D85" s="69"/>
      <c r="E85" s="69"/>
      <c r="F85" s="69"/>
      <c r="G85" s="69"/>
      <c r="H85" s="69"/>
      <c r="I85" s="69"/>
      <c r="J85" s="69"/>
    </row>
    <row r="86" spans="2:10" ht="12.75" customHeight="1" x14ac:dyDescent="0.25">
      <c r="B86" s="69"/>
      <c r="C86" s="69"/>
      <c r="D86" s="69"/>
      <c r="E86" s="69"/>
      <c r="F86" s="69"/>
      <c r="G86" s="69"/>
      <c r="H86" s="69"/>
      <c r="I86" s="69"/>
      <c r="J86" s="69"/>
    </row>
    <row r="87" spans="2:10" ht="12.75" customHeight="1" x14ac:dyDescent="0.25">
      <c r="B87" s="69"/>
      <c r="C87" s="69"/>
      <c r="D87" s="69"/>
      <c r="E87" s="69"/>
      <c r="F87" s="69"/>
      <c r="G87" s="69"/>
      <c r="H87" s="69"/>
      <c r="I87" s="69"/>
      <c r="J87" s="69"/>
    </row>
    <row r="88" spans="2:10" ht="12.75" customHeight="1" x14ac:dyDescent="0.25">
      <c r="B88" s="69"/>
      <c r="C88" s="69"/>
      <c r="D88" s="69"/>
      <c r="E88" s="69"/>
      <c r="F88" s="69"/>
      <c r="G88" s="69"/>
      <c r="H88" s="69"/>
      <c r="I88" s="69"/>
      <c r="J88" s="69"/>
    </row>
    <row r="90" spans="2:10" ht="12.75" customHeight="1" x14ac:dyDescent="0.25">
      <c r="B90" s="41"/>
      <c r="C90" s="41"/>
      <c r="D90" s="41"/>
      <c r="E90" s="41"/>
      <c r="F90" s="41"/>
      <c r="G90" s="41"/>
      <c r="H90" s="41"/>
      <c r="I90" s="41"/>
      <c r="J90" s="41"/>
    </row>
    <row r="91" spans="2:10" ht="12.75" customHeight="1" x14ac:dyDescent="0.25">
      <c r="B91" s="41"/>
      <c r="C91" s="41"/>
      <c r="D91" s="41"/>
      <c r="E91" s="41"/>
      <c r="F91" s="41"/>
      <c r="G91" s="41"/>
      <c r="H91" s="41"/>
      <c r="I91" s="41"/>
      <c r="J91" s="41"/>
    </row>
    <row r="92" spans="2:10" ht="12.75" customHeight="1" x14ac:dyDescent="0.25">
      <c r="B92" s="41"/>
      <c r="C92" s="41"/>
      <c r="D92" s="41"/>
      <c r="E92" s="41"/>
      <c r="F92" s="41"/>
      <c r="G92" s="41"/>
      <c r="H92" s="41"/>
      <c r="I92" s="41"/>
      <c r="J92" s="41"/>
    </row>
  </sheetData>
  <mergeCells count="133">
    <mergeCell ref="R56"/>
    <mergeCell ref="R58"/>
    <mergeCell ref="R61"/>
    <mergeCell ref="R63"/>
    <mergeCell ref="Q46:Q50"/>
    <mergeCell ref="R46:R50"/>
    <mergeCell ref="R34"/>
    <mergeCell ref="R36"/>
    <mergeCell ref="R39"/>
    <mergeCell ref="R41"/>
    <mergeCell ref="L46:L50"/>
    <mergeCell ref="M46:M50"/>
    <mergeCell ref="N46:N50"/>
    <mergeCell ref="O46:O50"/>
    <mergeCell ref="P46:P50"/>
    <mergeCell ref="B14:C14"/>
    <mergeCell ref="F16:G16"/>
    <mergeCell ref="I46:I50"/>
    <mergeCell ref="J46:J50"/>
    <mergeCell ref="K46:K50"/>
    <mergeCell ref="C38:F38"/>
    <mergeCell ref="G38:H38"/>
    <mergeCell ref="C39:F39"/>
    <mergeCell ref="G39:H39"/>
    <mergeCell ref="L24:L28"/>
    <mergeCell ref="C34:F34"/>
    <mergeCell ref="G34:H34"/>
    <mergeCell ref="J24:J28"/>
    <mergeCell ref="C37:F37"/>
    <mergeCell ref="G37:H37"/>
    <mergeCell ref="B5:D5"/>
    <mergeCell ref="E5:F5"/>
    <mergeCell ref="G5:I5"/>
    <mergeCell ref="J5:K5"/>
    <mergeCell ref="B6:D6"/>
    <mergeCell ref="E6:F6"/>
    <mergeCell ref="G6:I6"/>
    <mergeCell ref="J6:K6"/>
    <mergeCell ref="B11:D11"/>
    <mergeCell ref="E11:F11"/>
    <mergeCell ref="G11:I11"/>
    <mergeCell ref="J11:K11"/>
    <mergeCell ref="B9:D9"/>
    <mergeCell ref="E9:F9"/>
    <mergeCell ref="G9:I9"/>
    <mergeCell ref="J9:K9"/>
    <mergeCell ref="B7:D7"/>
    <mergeCell ref="E7:F7"/>
    <mergeCell ref="G7:I7"/>
    <mergeCell ref="J7:K7"/>
    <mergeCell ref="B8:D8"/>
    <mergeCell ref="E8:F8"/>
    <mergeCell ref="G8:I8"/>
    <mergeCell ref="J8:K8"/>
    <mergeCell ref="B10:D10"/>
    <mergeCell ref="E10:F10"/>
    <mergeCell ref="G10:I10"/>
    <mergeCell ref="J10:K10"/>
    <mergeCell ref="B29:B34"/>
    <mergeCell ref="C29:F29"/>
    <mergeCell ref="G29:H29"/>
    <mergeCell ref="C30:F30"/>
    <mergeCell ref="G30:H30"/>
    <mergeCell ref="C31:F31"/>
    <mergeCell ref="G31:H31"/>
    <mergeCell ref="K24:K28"/>
    <mergeCell ref="C15:D15"/>
    <mergeCell ref="B19:F19"/>
    <mergeCell ref="B20:F20"/>
    <mergeCell ref="I24:I28"/>
    <mergeCell ref="C32:F32"/>
    <mergeCell ref="G32:H32"/>
    <mergeCell ref="C33:F33"/>
    <mergeCell ref="G33:H33"/>
    <mergeCell ref="B35:B36"/>
    <mergeCell ref="C35:F35"/>
    <mergeCell ref="G35:H35"/>
    <mergeCell ref="C36:F36"/>
    <mergeCell ref="G36:H36"/>
    <mergeCell ref="B12:D12"/>
    <mergeCell ref="E12:F12"/>
    <mergeCell ref="G12:I12"/>
    <mergeCell ref="J12:K12"/>
    <mergeCell ref="D22:F22"/>
    <mergeCell ref="C41:F41"/>
    <mergeCell ref="G41:H41"/>
    <mergeCell ref="C40:F40"/>
    <mergeCell ref="G40:H40"/>
    <mergeCell ref="S24:S26"/>
    <mergeCell ref="M24:M28"/>
    <mergeCell ref="N24:N28"/>
    <mergeCell ref="O24:O28"/>
    <mergeCell ref="P24:P28"/>
    <mergeCell ref="Q24:Q28"/>
    <mergeCell ref="R24:R28"/>
    <mergeCell ref="G59:H59"/>
    <mergeCell ref="C54:F54"/>
    <mergeCell ref="G54:H54"/>
    <mergeCell ref="C55:F55"/>
    <mergeCell ref="G55:H55"/>
    <mergeCell ref="C56:F56"/>
    <mergeCell ref="G56:H56"/>
    <mergeCell ref="B51:B56"/>
    <mergeCell ref="C51:F51"/>
    <mergeCell ref="G51:H51"/>
    <mergeCell ref="C52:F52"/>
    <mergeCell ref="G52:H52"/>
    <mergeCell ref="C53:F53"/>
    <mergeCell ref="G53:H53"/>
    <mergeCell ref="C62:F62"/>
    <mergeCell ref="G62:H62"/>
    <mergeCell ref="B57:B58"/>
    <mergeCell ref="C57:F57"/>
    <mergeCell ref="G57:H57"/>
    <mergeCell ref="B90:J92"/>
    <mergeCell ref="E14:J14"/>
    <mergeCell ref="B24:F28"/>
    <mergeCell ref="G24:H28"/>
    <mergeCell ref="B46:F50"/>
    <mergeCell ref="G46:H50"/>
    <mergeCell ref="C63:F63"/>
    <mergeCell ref="G63:H63"/>
    <mergeCell ref="B77:J79"/>
    <mergeCell ref="B80:J82"/>
    <mergeCell ref="B83:J85"/>
    <mergeCell ref="B86:J88"/>
    <mergeCell ref="C60:F60"/>
    <mergeCell ref="G60:H60"/>
    <mergeCell ref="C61:F61"/>
    <mergeCell ref="G61:H61"/>
    <mergeCell ref="C58:F58"/>
    <mergeCell ref="G58:H58"/>
    <mergeCell ref="C59:F59"/>
  </mergeCells>
  <hyperlinks>
    <hyperlink ref="J10" r:id="rId1" xr:uid="{B44FFDF6-FAF3-417B-9D9B-AF32162093EB}"/>
  </hyperlinks>
  <pageMargins left="0.25" right="0.25" top="0.75" bottom="0.75" header="0.3" footer="0.3"/>
  <pageSetup paperSize="9" scale="55" orientation="landscape" blackAndWhite="1" useFirstPageNumber="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Ramunė</cp:lastModifiedBy>
  <cp:lastPrinted>2019-05-06T13:40:35Z</cp:lastPrinted>
  <dcterms:modified xsi:type="dcterms:W3CDTF">2019-05-06T13:48:24Z</dcterms:modified>
</cp:coreProperties>
</file>