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unė\Desktop\"/>
    </mc:Choice>
  </mc:AlternateContent>
  <xr:revisionPtr revIDLastSave="0" documentId="8_{4BE58D46-668E-4AEE-93FE-EC536C91FFB8}" xr6:coauthVersionLast="46" xr6:coauthVersionMax="46" xr10:uidLastSave="{00000000-0000-0000-0000-000000000000}"/>
  <bookViews>
    <workbookView xWindow="-120" yWindow="-120" windowWidth="29040" windowHeight="15840" xr2:uid="{136A8C63-3A80-43C5-893E-1BD40D111185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1" i="1" l="1"/>
  <c r="N51" i="1"/>
  <c r="M51" i="1"/>
  <c r="L51" i="1"/>
  <c r="K51" i="1"/>
  <c r="J51" i="1"/>
  <c r="I51" i="1"/>
  <c r="H51" i="1"/>
  <c r="G51" i="1"/>
  <c r="F51" i="1"/>
  <c r="E51" i="1"/>
  <c r="D51" i="1"/>
  <c r="P51" i="1" s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P49" i="1"/>
  <c r="P48" i="1"/>
  <c r="P47" i="1"/>
  <c r="P45" i="1"/>
  <c r="P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P42" i="1"/>
  <c r="P41" i="1"/>
  <c r="P40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P32" i="1"/>
  <c r="P31" i="1"/>
  <c r="P30" i="1"/>
  <c r="P28" i="1"/>
  <c r="P27" i="1"/>
  <c r="O26" i="1"/>
  <c r="N26" i="1"/>
  <c r="M26" i="1"/>
  <c r="L26" i="1"/>
  <c r="K26" i="1"/>
  <c r="J26" i="1"/>
  <c r="I26" i="1"/>
  <c r="H26" i="1"/>
  <c r="G26" i="1"/>
  <c r="F26" i="1"/>
  <c r="E26" i="1"/>
  <c r="D26" i="1"/>
  <c r="P26" i="1" s="1"/>
  <c r="P25" i="1"/>
  <c r="P24" i="1"/>
  <c r="P23" i="1"/>
  <c r="O17" i="1"/>
  <c r="N17" i="1"/>
  <c r="M17" i="1"/>
  <c r="L17" i="1"/>
  <c r="K17" i="1"/>
  <c r="J17" i="1"/>
  <c r="I17" i="1"/>
  <c r="H17" i="1"/>
  <c r="G17" i="1"/>
  <c r="F17" i="1"/>
  <c r="E17" i="1"/>
  <c r="D17" i="1"/>
  <c r="O16" i="1"/>
  <c r="N16" i="1"/>
  <c r="M16" i="1"/>
  <c r="L16" i="1"/>
  <c r="K16" i="1"/>
  <c r="J16" i="1"/>
  <c r="I16" i="1"/>
  <c r="H16" i="1"/>
  <c r="G16" i="1"/>
  <c r="F16" i="1"/>
  <c r="E16" i="1"/>
  <c r="D16" i="1"/>
  <c r="P16" i="1" s="1"/>
  <c r="P15" i="1"/>
  <c r="P14" i="1"/>
  <c r="P17" i="1" s="1"/>
  <c r="P13" i="1"/>
  <c r="P11" i="1"/>
  <c r="P10" i="1"/>
  <c r="O9" i="1"/>
  <c r="N9" i="1"/>
  <c r="M9" i="1"/>
  <c r="L9" i="1"/>
  <c r="K9" i="1"/>
  <c r="J9" i="1"/>
  <c r="I9" i="1"/>
  <c r="H9" i="1"/>
  <c r="G9" i="1"/>
  <c r="F9" i="1"/>
  <c r="E9" i="1"/>
  <c r="D9" i="1"/>
  <c r="P9" i="1" s="1"/>
  <c r="P8" i="1"/>
  <c r="P7" i="1"/>
  <c r="P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Ramunė</author>
  </authors>
  <commentList>
    <comment ref="J9" authorId="0" shapeId="0" xr:uid="{6717E5B8-15FD-4550-9E33-BBA0CDADE04C}">
      <text>
        <r>
          <rPr>
            <b/>
            <sz val="9"/>
            <color indexed="81"/>
            <rFont val="Tahoma"/>
            <family val="2"/>
            <charset val="186"/>
          </rPr>
          <t>Ramunė:</t>
        </r>
        <r>
          <rPr>
            <sz val="9"/>
            <color indexed="81"/>
            <rFont val="Tahoma"/>
            <family val="2"/>
            <charset val="186"/>
          </rPr>
          <t xml:space="preserve">
g-bos objektų remonto ir aptarn.medž.šil.punktams</t>
        </r>
      </text>
    </comment>
    <comment ref="L9" authorId="0" shapeId="0" xr:uid="{F5ABD6A6-328A-4CCF-A24D-969AB6C7CF97}">
      <text>
        <r>
          <rPr>
            <b/>
            <sz val="9"/>
            <color indexed="81"/>
            <rFont val="Tahoma"/>
            <family val="2"/>
            <charset val="186"/>
          </rPr>
          <t>Ramunė:</t>
        </r>
        <r>
          <rPr>
            <sz val="9"/>
            <color indexed="81"/>
            <rFont val="Tahoma"/>
            <family val="2"/>
            <charset val="186"/>
          </rPr>
          <t xml:space="preserve">
nurašymas: šilumos skaitikl,akumuliator, darbo stiuk, dažai, gilzės,monometrai, perėjimai...</t>
        </r>
      </text>
    </comment>
    <comment ref="N9" authorId="0" shapeId="0" xr:uid="{8756DBC9-7BF7-4692-840D-0F736A123EA2}">
      <text>
        <r>
          <rPr>
            <b/>
            <sz val="9"/>
            <color indexed="81"/>
            <rFont val="Tahoma"/>
            <family val="2"/>
            <charset val="186"/>
          </rPr>
          <t>Ramunė:</t>
        </r>
        <r>
          <rPr>
            <sz val="9"/>
            <color indexed="81"/>
            <rFont val="Tahoma"/>
            <family val="2"/>
            <charset val="186"/>
          </rPr>
          <t xml:space="preserve">
medž.šil.punktam,mazavertis 1000</t>
        </r>
      </text>
    </comment>
    <comment ref="L14" authorId="0" shapeId="0" xr:uid="{7FD5FBC1-BAE3-4683-8191-6B73326BDFD1}">
      <text>
        <r>
          <rPr>
            <b/>
            <sz val="9"/>
            <color indexed="81"/>
            <rFont val="Tahoma"/>
            <family val="2"/>
            <charset val="186"/>
          </rPr>
          <t>Ramunė:</t>
        </r>
        <r>
          <rPr>
            <sz val="9"/>
            <color indexed="81"/>
            <rFont val="Tahoma"/>
            <family val="2"/>
            <charset val="186"/>
          </rPr>
          <t xml:space="preserve">
+Ąžuolo gimnazija nuo 10 mėn prisidės Globos namai ir vytauto g. 75 namas (4 butai)</t>
        </r>
      </text>
    </comment>
  </commentList>
</comments>
</file>

<file path=xl/sharedStrings.xml><?xml version="1.0" encoding="utf-8"?>
<sst xmlns="http://schemas.openxmlformats.org/spreadsheetml/2006/main" count="158" uniqueCount="44">
  <si>
    <t xml:space="preserve">Informacija apie pastatų šildymo ir karšto vandens sistemų prižiūrėtojo (eksploatuotojo) veiklą </t>
  </si>
  <si>
    <t xml:space="preserve">Varėna </t>
  </si>
  <si>
    <t>Eil. Nr.</t>
  </si>
  <si>
    <t>Rodikliai</t>
  </si>
  <si>
    <t>Mato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</si>
  <si>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</si>
  <si>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</si>
  <si>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</si>
  <si>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</si>
  <si>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</si>
  <si>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</si>
  <si>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</si>
  <si>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</si>
  <si>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</si>
  <si>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</si>
  <si>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</si>
  <si>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</si>
  <si>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viso</t>
  </si>
  <si>
    <t>vnt.</t>
  </si>
  <si>
    <t>1.</t>
  </si>
  <si>
    <t>Iš viso sąnaudų per ataskaitinį laikotarpį</t>
  </si>
  <si>
    <t xml:space="preserve"> Eur</t>
  </si>
  <si>
    <t>1.1.</t>
  </si>
  <si>
    <t>Darbo užmokesčio sąnaudos</t>
  </si>
  <si>
    <t>1.2.</t>
  </si>
  <si>
    <t>Socialinio draudimo įmokos</t>
  </si>
  <si>
    <t>1.3.</t>
  </si>
  <si>
    <t xml:space="preserve">Materialinės ir joms prilygintos sąnaudos  </t>
  </si>
  <si>
    <t>1.4.</t>
  </si>
  <si>
    <t>Nusidėvėjimas (amortizacija)</t>
  </si>
  <si>
    <t>1.5.</t>
  </si>
  <si>
    <t>Mokesčiai</t>
  </si>
  <si>
    <t>Iš jų:</t>
  </si>
  <si>
    <t>1.6.</t>
  </si>
  <si>
    <t>Veiklos sąnaudos, priskirtos sistemų priežiūros veiklai</t>
  </si>
  <si>
    <t>2.</t>
  </si>
  <si>
    <t>Pajamos, gautos per ataskaitinį laikotarpį</t>
  </si>
  <si>
    <t>3.</t>
  </si>
  <si>
    <t>Vidutinis  darbuotojų skaičius</t>
  </si>
  <si>
    <t>4.</t>
  </si>
  <si>
    <t>Vidutinis mėnesinis darbo užmokestis</t>
  </si>
  <si>
    <t>5.</t>
  </si>
  <si>
    <t>Veiklos rezultatas</t>
  </si>
  <si>
    <t xml:space="preserve">Valkininkai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</si>
</sst>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8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3" fillId="0" borderId="1" xfId="1" applyFont="1" applyBorder="1"/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/>
    <xf numFmtId="16" fontId="3" fillId="0" borderId="1" xfId="1" applyNumberFormat="1" applyFon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1" xfId="2" applyNumberFormat="1" applyFont="1" applyBorder="1"/>
    <xf numFmtId="2" fontId="3" fillId="0" borderId="1" xfId="2" applyNumberFormat="1" applyFont="1" applyBorder="1" applyAlignment="1">
      <alignment wrapText="1"/>
    </xf>
    <xf numFmtId="2" fontId="3" fillId="3" borderId="1" xfId="2" applyNumberFormat="1" applyFont="1" applyFill="1" applyBorder="1" applyAlignment="1">
      <alignment wrapText="1"/>
    </xf>
    <xf numFmtId="2" fontId="4" fillId="2" borderId="1" xfId="2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2" fontId="4" fillId="4" borderId="1" xfId="2" applyNumberFormat="1" applyFont="1" applyFill="1" applyBorder="1"/>
    <xf numFmtId="0" fontId="7" fillId="4" borderId="1" xfId="0" applyFont="1" applyFill="1" applyBorder="1" applyAlignment="1">
      <alignment horizontal="center"/>
    </xf>
  </cellXfs>
  <cellStyles count="3">
    <cellStyle name="Įprastas" xfId="0" builtinId="0"/>
    <cellStyle name="Normal 11" xfId="1" xr:uid="{0CF35808-22D7-499B-99F1-0BD6BE8CDA55}"/>
    <cellStyle name="Normal 2 4" xfId="2" xr:uid="{6D4AA80F-2A25-4BB6-BD11-14F5999AC9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DD3CF-71F5-4DAE-9AF9-00A346B8C388}">
  <dimension ref="A1:P51"/>
  <sheetViews>
    <sheetView tabSelected="1" topLeftCell="A4" workbookViewId="0">
      <selection activeCell="S32" sqref="S32"/>
    </sheetView>
  </sheetViews>
  <sheetFormatPr defaultRowHeight="15" x14ac:dyDescent="0.25"/>
  <cols>
    <col min="2" max="2" width="45.5703125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16" x14ac:dyDescent="0.25">
      <c r="A2" s="3" t="s">
        <v>1</v>
      </c>
      <c r="B2" s="3"/>
      <c r="C2" s="3"/>
      <c r="D2" s="3"/>
      <c r="E2" s="2"/>
      <c r="F2" s="2"/>
      <c r="G2" s="2"/>
      <c r="H2" s="2"/>
    </row>
    <row r="3" spans="1:16" x14ac:dyDescent="0.25">
      <c r="A3" s="4"/>
      <c r="B3" s="4"/>
      <c r="C3" s="4"/>
      <c r="D3" s="4"/>
      <c r="E3" s="2"/>
      <c r="F3" s="2"/>
      <c r="G3" s="2"/>
      <c r="H3" s="2"/>
    </row>
    <row r="4" spans="1:16" x14ac:dyDescent="0.25">
      <c r="A4" s="5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8" t="s">
        <v>17</v>
      </c>
    </row>
    <row r="5" spans="1:16" x14ac:dyDescent="0.25">
      <c r="A5" s="9"/>
      <c r="B5" s="10"/>
      <c r="C5" s="11" t="s">
        <v>18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x14ac:dyDescent="0.25">
      <c r="A6" s="13" t="s">
        <v>19</v>
      </c>
      <c r="B6" s="14" t="s">
        <v>20</v>
      </c>
      <c r="C6" s="13" t="s">
        <v>21</v>
      </c>
      <c r="D6" s="13">
        <v>5097</v>
      </c>
      <c r="E6" s="13">
        <v>4807</v>
      </c>
      <c r="F6" s="13">
        <v>5038</v>
      </c>
      <c r="G6" s="13">
        <v>5677</v>
      </c>
      <c r="H6" s="13">
        <v>5206</v>
      </c>
      <c r="I6" s="13">
        <v>5108</v>
      </c>
      <c r="J6" s="13">
        <v>6364</v>
      </c>
      <c r="K6" s="13">
        <v>5032</v>
      </c>
      <c r="L6" s="13">
        <v>6819</v>
      </c>
      <c r="M6" s="13">
        <v>5672</v>
      </c>
      <c r="N6" s="13">
        <v>6870</v>
      </c>
      <c r="O6" s="13">
        <v>5192</v>
      </c>
      <c r="P6" s="13">
        <f t="shared" ref="P6:P11" si="0">SUM(D6:O6)</f>
        <v>66882</v>
      </c>
    </row>
    <row r="7" spans="1:16" x14ac:dyDescent="0.25">
      <c r="A7" s="15" t="s">
        <v>22</v>
      </c>
      <c r="B7" s="9" t="s">
        <v>23</v>
      </c>
      <c r="C7" s="16" t="s">
        <v>21</v>
      </c>
      <c r="D7" s="5">
        <v>4027</v>
      </c>
      <c r="E7" s="5">
        <v>3633</v>
      </c>
      <c r="F7" s="16">
        <v>3899</v>
      </c>
      <c r="G7" s="5">
        <v>4216</v>
      </c>
      <c r="H7" s="5">
        <v>4015</v>
      </c>
      <c r="I7" s="5">
        <v>3799</v>
      </c>
      <c r="J7" s="16">
        <v>4201</v>
      </c>
      <c r="K7" s="5">
        <v>3707</v>
      </c>
      <c r="L7" s="5">
        <v>4111</v>
      </c>
      <c r="M7" s="5">
        <v>3778</v>
      </c>
      <c r="N7" s="5">
        <v>4159</v>
      </c>
      <c r="O7" s="5">
        <v>3753</v>
      </c>
      <c r="P7" s="17">
        <f t="shared" si="0"/>
        <v>47298</v>
      </c>
    </row>
    <row r="8" spans="1:16" x14ac:dyDescent="0.25">
      <c r="A8" s="5" t="s">
        <v>24</v>
      </c>
      <c r="B8" s="18" t="s">
        <v>25</v>
      </c>
      <c r="C8" s="16" t="s">
        <v>21</v>
      </c>
      <c r="D8" s="5">
        <v>71</v>
      </c>
      <c r="E8" s="5">
        <v>65</v>
      </c>
      <c r="F8" s="5">
        <v>69</v>
      </c>
      <c r="G8" s="5">
        <v>77</v>
      </c>
      <c r="H8" s="5">
        <v>70</v>
      </c>
      <c r="I8" s="5">
        <v>68</v>
      </c>
      <c r="J8" s="16">
        <v>75</v>
      </c>
      <c r="K8" s="5">
        <v>66</v>
      </c>
      <c r="L8" s="5">
        <v>74</v>
      </c>
      <c r="M8" s="5">
        <v>68</v>
      </c>
      <c r="N8" s="5">
        <v>75</v>
      </c>
      <c r="O8" s="5">
        <v>67</v>
      </c>
      <c r="P8" s="17">
        <f t="shared" si="0"/>
        <v>845</v>
      </c>
    </row>
    <row r="9" spans="1:16" ht="19.5" customHeight="1" x14ac:dyDescent="0.25">
      <c r="A9" s="5" t="s">
        <v>26</v>
      </c>
      <c r="B9" s="19" t="s">
        <v>27</v>
      </c>
      <c r="C9" s="16" t="s">
        <v>21</v>
      </c>
      <c r="D9" s="5">
        <f t="shared" ref="D9:O9" si="1">D6-D7-D8-D10-D11-D13</f>
        <v>141</v>
      </c>
      <c r="E9" s="5">
        <f t="shared" si="1"/>
        <v>256</v>
      </c>
      <c r="F9" s="5">
        <f t="shared" si="1"/>
        <v>229</v>
      </c>
      <c r="G9" s="5">
        <f t="shared" si="1"/>
        <v>321</v>
      </c>
      <c r="H9" s="5">
        <f t="shared" si="1"/>
        <v>10</v>
      </c>
      <c r="I9" s="5">
        <f t="shared" si="1"/>
        <v>90</v>
      </c>
      <c r="J9" s="5">
        <f t="shared" si="1"/>
        <v>715</v>
      </c>
      <c r="K9" s="5">
        <f t="shared" si="1"/>
        <v>218</v>
      </c>
      <c r="L9" s="5">
        <f t="shared" si="1"/>
        <v>1336</v>
      </c>
      <c r="M9" s="5">
        <f t="shared" si="1"/>
        <v>801</v>
      </c>
      <c r="N9" s="5">
        <f t="shared" si="1"/>
        <v>1545</v>
      </c>
      <c r="O9" s="5">
        <f t="shared" si="1"/>
        <v>458</v>
      </c>
      <c r="P9" s="17">
        <f t="shared" si="0"/>
        <v>6120</v>
      </c>
    </row>
    <row r="10" spans="1:16" x14ac:dyDescent="0.25">
      <c r="A10" s="5" t="s">
        <v>28</v>
      </c>
      <c r="B10" s="18" t="s">
        <v>29</v>
      </c>
      <c r="C10" s="16" t="s">
        <v>21</v>
      </c>
      <c r="D10" s="5">
        <v>528</v>
      </c>
      <c r="E10" s="5">
        <v>519</v>
      </c>
      <c r="F10" s="5">
        <v>511</v>
      </c>
      <c r="G10" s="5">
        <v>494</v>
      </c>
      <c r="H10" s="5">
        <v>478</v>
      </c>
      <c r="I10" s="5">
        <v>537</v>
      </c>
      <c r="J10" s="16">
        <v>476</v>
      </c>
      <c r="K10" s="5">
        <v>470</v>
      </c>
      <c r="L10" s="5">
        <v>472</v>
      </c>
      <c r="M10" s="5">
        <v>472</v>
      </c>
      <c r="N10" s="5">
        <v>473</v>
      </c>
      <c r="O10" s="5">
        <v>450</v>
      </c>
      <c r="P10" s="17">
        <f t="shared" si="0"/>
        <v>5880</v>
      </c>
    </row>
    <row r="11" spans="1:16" x14ac:dyDescent="0.25">
      <c r="A11" s="5" t="s">
        <v>30</v>
      </c>
      <c r="B11" s="18" t="s">
        <v>31</v>
      </c>
      <c r="C11" s="16" t="s">
        <v>21</v>
      </c>
      <c r="D11" s="5">
        <v>38</v>
      </c>
      <c r="E11" s="5">
        <v>45</v>
      </c>
      <c r="F11" s="5">
        <v>28</v>
      </c>
      <c r="G11" s="5">
        <v>31</v>
      </c>
      <c r="H11" s="5">
        <v>22</v>
      </c>
      <c r="I11" s="5">
        <v>69</v>
      </c>
      <c r="J11" s="16">
        <v>31</v>
      </c>
      <c r="K11" s="16">
        <v>31</v>
      </c>
      <c r="L11" s="5">
        <v>46</v>
      </c>
      <c r="M11" s="5">
        <v>8</v>
      </c>
      <c r="N11" s="5">
        <v>23</v>
      </c>
      <c r="O11" s="5">
        <v>54</v>
      </c>
      <c r="P11" s="17">
        <f t="shared" si="0"/>
        <v>426</v>
      </c>
    </row>
    <row r="12" spans="1:16" x14ac:dyDescent="0.25">
      <c r="A12" s="5"/>
      <c r="B12" s="18" t="s">
        <v>32</v>
      </c>
      <c r="C12" s="16"/>
      <c r="D12" s="5"/>
      <c r="E12" s="5"/>
      <c r="F12" s="5"/>
      <c r="G12" s="5"/>
      <c r="H12" s="5"/>
      <c r="I12" s="5"/>
      <c r="J12" s="16"/>
      <c r="K12" s="5"/>
      <c r="L12" s="5"/>
      <c r="M12" s="5"/>
      <c r="N12" s="5"/>
      <c r="O12" s="5"/>
      <c r="P12" s="17"/>
    </row>
    <row r="13" spans="1:16" ht="23.25" customHeight="1" x14ac:dyDescent="0.25">
      <c r="A13" s="5" t="s">
        <v>33</v>
      </c>
      <c r="B13" s="20" t="s">
        <v>34</v>
      </c>
      <c r="C13" s="16" t="s">
        <v>21</v>
      </c>
      <c r="D13" s="5">
        <v>292</v>
      </c>
      <c r="E13" s="5">
        <v>289</v>
      </c>
      <c r="F13" s="5">
        <v>302</v>
      </c>
      <c r="G13" s="5">
        <v>538</v>
      </c>
      <c r="H13" s="5">
        <v>611</v>
      </c>
      <c r="I13" s="5">
        <v>545</v>
      </c>
      <c r="J13" s="16">
        <v>866</v>
      </c>
      <c r="K13" s="5">
        <v>540</v>
      </c>
      <c r="L13" s="5">
        <v>780</v>
      </c>
      <c r="M13" s="5">
        <v>545</v>
      </c>
      <c r="N13" s="5">
        <v>595</v>
      </c>
      <c r="O13" s="5">
        <v>410</v>
      </c>
      <c r="P13" s="17">
        <f>SUM(D13:O13)</f>
        <v>6313</v>
      </c>
    </row>
    <row r="14" spans="1:16" x14ac:dyDescent="0.25">
      <c r="A14" s="13" t="s">
        <v>35</v>
      </c>
      <c r="B14" s="21" t="s">
        <v>36</v>
      </c>
      <c r="C14" s="13" t="s">
        <v>21</v>
      </c>
      <c r="D14" s="13">
        <v>5492</v>
      </c>
      <c r="E14" s="13">
        <v>5498</v>
      </c>
      <c r="F14" s="13">
        <v>5498</v>
      </c>
      <c r="G14" s="13">
        <v>5498</v>
      </c>
      <c r="H14" s="13">
        <v>5498</v>
      </c>
      <c r="I14" s="13">
        <v>5498</v>
      </c>
      <c r="J14" s="13">
        <v>5498</v>
      </c>
      <c r="K14" s="13">
        <v>5498</v>
      </c>
      <c r="L14" s="13">
        <v>5731</v>
      </c>
      <c r="M14" s="13">
        <v>5818</v>
      </c>
      <c r="N14" s="13">
        <v>5818</v>
      </c>
      <c r="O14" s="13">
        <v>5818</v>
      </c>
      <c r="P14" s="22">
        <f>SUM(D14:O14)</f>
        <v>67163</v>
      </c>
    </row>
    <row r="15" spans="1:16" ht="19.5" customHeight="1" x14ac:dyDescent="0.25">
      <c r="A15" s="5">
        <v>3</v>
      </c>
      <c r="B15" s="19" t="s">
        <v>38</v>
      </c>
      <c r="C15" s="5" t="s">
        <v>18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4</v>
      </c>
      <c r="L15" s="5">
        <v>4</v>
      </c>
      <c r="M15" s="5">
        <v>4</v>
      </c>
      <c r="N15" s="5">
        <v>4</v>
      </c>
      <c r="O15" s="5">
        <v>4</v>
      </c>
      <c r="P15" s="23">
        <f>SUM(D15:O15)/12</f>
        <v>4</v>
      </c>
    </row>
    <row r="16" spans="1:16" x14ac:dyDescent="0.25">
      <c r="A16" s="5" t="s">
        <v>39</v>
      </c>
      <c r="B16" s="18" t="s">
        <v>40</v>
      </c>
      <c r="C16" s="16" t="s">
        <v>21</v>
      </c>
      <c r="D16" s="24">
        <f t="shared" ref="D16:O16" si="2">D7/D15</f>
        <v>1006.75</v>
      </c>
      <c r="E16" s="24">
        <f t="shared" si="2"/>
        <v>908.25</v>
      </c>
      <c r="F16" s="24">
        <f t="shared" si="2"/>
        <v>974.75</v>
      </c>
      <c r="G16" s="24">
        <f t="shared" si="2"/>
        <v>1054</v>
      </c>
      <c r="H16" s="24">
        <f t="shared" si="2"/>
        <v>1003.75</v>
      </c>
      <c r="I16" s="24">
        <f t="shared" si="2"/>
        <v>949.75</v>
      </c>
      <c r="J16" s="24">
        <f t="shared" si="2"/>
        <v>1050.25</v>
      </c>
      <c r="K16" s="24">
        <f t="shared" si="2"/>
        <v>926.75</v>
      </c>
      <c r="L16" s="24">
        <f t="shared" si="2"/>
        <v>1027.75</v>
      </c>
      <c r="M16" s="24">
        <f t="shared" si="2"/>
        <v>944.5</v>
      </c>
      <c r="N16" s="24">
        <f t="shared" si="2"/>
        <v>1039.75</v>
      </c>
      <c r="O16" s="24">
        <f t="shared" si="2"/>
        <v>938.25</v>
      </c>
      <c r="P16" s="24">
        <f>SUM(D16:O16)/12</f>
        <v>985.375</v>
      </c>
    </row>
    <row r="17" spans="1:16" x14ac:dyDescent="0.25">
      <c r="A17" s="25" t="s">
        <v>41</v>
      </c>
      <c r="B17" s="26" t="s">
        <v>42</v>
      </c>
      <c r="C17" s="25" t="s">
        <v>21</v>
      </c>
      <c r="D17" s="25">
        <f t="shared" ref="D17:O17" si="3">D14-D6</f>
        <v>395</v>
      </c>
      <c r="E17" s="25">
        <f t="shared" si="3"/>
        <v>691</v>
      </c>
      <c r="F17" s="25">
        <f t="shared" si="3"/>
        <v>460</v>
      </c>
      <c r="G17" s="25">
        <f t="shared" si="3"/>
        <v>-179</v>
      </c>
      <c r="H17" s="25">
        <f t="shared" si="3"/>
        <v>292</v>
      </c>
      <c r="I17" s="25">
        <f>I14-I6</f>
        <v>390</v>
      </c>
      <c r="J17" s="25">
        <f t="shared" si="3"/>
        <v>-866</v>
      </c>
      <c r="K17" s="25">
        <f t="shared" si="3"/>
        <v>466</v>
      </c>
      <c r="L17" s="25">
        <f>L14-L6</f>
        <v>-1088</v>
      </c>
      <c r="M17" s="25">
        <f t="shared" si="3"/>
        <v>146</v>
      </c>
      <c r="N17" s="25">
        <f t="shared" si="3"/>
        <v>-1052</v>
      </c>
      <c r="O17" s="25">
        <f t="shared" si="3"/>
        <v>626</v>
      </c>
      <c r="P17" s="27">
        <f>P14-P6</f>
        <v>281</v>
      </c>
    </row>
    <row r="19" spans="1:16" x14ac:dyDescent="0.25">
      <c r="A19" s="1" t="s">
        <v>0</v>
      </c>
      <c r="B19" s="1"/>
      <c r="C19" s="1"/>
      <c r="D19" s="1"/>
      <c r="E19" s="1"/>
      <c r="F19" s="1"/>
      <c r="G19" s="1"/>
      <c r="H19" s="2"/>
    </row>
    <row r="20" spans="1:16" x14ac:dyDescent="0.25">
      <c r="A20" s="3" t="s">
        <v>43</v>
      </c>
      <c r="B20" s="3"/>
      <c r="C20" s="3"/>
      <c r="D20" s="3"/>
      <c r="E20" s="2"/>
      <c r="F20" s="2"/>
      <c r="G20" s="2"/>
      <c r="H20" s="2"/>
    </row>
    <row r="21" spans="1:16" x14ac:dyDescent="0.25">
      <c r="A21" s="6" t="s">
        <v>2</v>
      </c>
      <c r="B21" s="6" t="s">
        <v>3</v>
      </c>
      <c r="C21" s="6" t="s">
        <v>4</v>
      </c>
      <c r="D21" s="7" t="s">
        <v>5</v>
      </c>
      <c r="E21" s="7" t="s">
        <v>6</v>
      </c>
      <c r="F21" s="7" t="s">
        <v>7</v>
      </c>
      <c r="G21" s="7" t="s">
        <v>8</v>
      </c>
      <c r="H21" s="7" t="s">
        <v>9</v>
      </c>
      <c r="I21" s="7" t="s">
        <v>10</v>
      </c>
      <c r="J21" s="7" t="s">
        <v>11</v>
      </c>
      <c r="K21" s="7" t="s">
        <v>12</v>
      </c>
      <c r="L21" s="7" t="s">
        <v>13</v>
      </c>
      <c r="M21" s="7" t="s">
        <v>14</v>
      </c>
      <c r="N21" s="7" t="s">
        <v>15</v>
      </c>
      <c r="O21" s="7" t="s">
        <v>16</v>
      </c>
      <c r="P21" s="8" t="s">
        <v>17</v>
      </c>
    </row>
    <row r="22" spans="1:16" x14ac:dyDescent="0.25">
      <c r="A22" s="10"/>
      <c r="B22" s="10"/>
      <c r="C22" s="11" t="s">
        <v>18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16" x14ac:dyDescent="0.25">
      <c r="A23" s="13" t="s">
        <v>19</v>
      </c>
      <c r="B23" s="14" t="s">
        <v>20</v>
      </c>
      <c r="C23" s="13" t="s">
        <v>21</v>
      </c>
      <c r="D23" s="13">
        <v>355</v>
      </c>
      <c r="E23" s="13">
        <v>315</v>
      </c>
      <c r="F23" s="13">
        <v>270</v>
      </c>
      <c r="G23" s="13">
        <v>337</v>
      </c>
      <c r="H23" s="13">
        <v>260</v>
      </c>
      <c r="I23" s="13">
        <v>302</v>
      </c>
      <c r="J23" s="13">
        <v>480</v>
      </c>
      <c r="K23" s="13">
        <v>322</v>
      </c>
      <c r="L23" s="13">
        <v>283</v>
      </c>
      <c r="M23" s="13">
        <v>362</v>
      </c>
      <c r="N23" s="13">
        <v>346</v>
      </c>
      <c r="O23" s="13">
        <v>453</v>
      </c>
      <c r="P23" s="13">
        <f t="shared" ref="P23:P28" si="4">SUM(D23:O23)</f>
        <v>4085</v>
      </c>
    </row>
    <row r="24" spans="1:16" x14ac:dyDescent="0.25">
      <c r="A24" s="15" t="s">
        <v>22</v>
      </c>
      <c r="B24" s="9" t="s">
        <v>23</v>
      </c>
      <c r="C24" s="16" t="s">
        <v>21</v>
      </c>
      <c r="D24" s="5">
        <v>251</v>
      </c>
      <c r="E24" s="5">
        <v>196</v>
      </c>
      <c r="F24" s="16">
        <v>173</v>
      </c>
      <c r="G24" s="5">
        <v>206</v>
      </c>
      <c r="H24" s="5">
        <v>222</v>
      </c>
      <c r="I24" s="5">
        <v>211</v>
      </c>
      <c r="J24" s="5">
        <v>236</v>
      </c>
      <c r="K24" s="5">
        <v>208</v>
      </c>
      <c r="L24" s="5">
        <v>207</v>
      </c>
      <c r="M24" s="5">
        <v>254</v>
      </c>
      <c r="N24" s="5">
        <v>251</v>
      </c>
      <c r="O24" s="5">
        <v>239</v>
      </c>
      <c r="P24" s="17">
        <f t="shared" si="4"/>
        <v>2654</v>
      </c>
    </row>
    <row r="25" spans="1:16" x14ac:dyDescent="0.25">
      <c r="A25" s="5" t="s">
        <v>24</v>
      </c>
      <c r="B25" s="18" t="s">
        <v>25</v>
      </c>
      <c r="C25" s="16" t="s">
        <v>21</v>
      </c>
      <c r="D25" s="5">
        <v>5</v>
      </c>
      <c r="E25" s="5">
        <v>4</v>
      </c>
      <c r="F25" s="5">
        <v>3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4</v>
      </c>
      <c r="M25" s="5">
        <v>5</v>
      </c>
      <c r="N25" s="5">
        <v>5</v>
      </c>
      <c r="O25" s="5">
        <v>4</v>
      </c>
      <c r="P25" s="17">
        <f t="shared" si="4"/>
        <v>50</v>
      </c>
    </row>
    <row r="26" spans="1:16" ht="26.25" x14ac:dyDescent="0.25">
      <c r="A26" s="5" t="s">
        <v>26</v>
      </c>
      <c r="B26" s="19" t="s">
        <v>27</v>
      </c>
      <c r="C26" s="16" t="s">
        <v>21</v>
      </c>
      <c r="D26" s="5">
        <f t="shared" ref="D26:O26" si="5">D23-D24-D25-D27-D28-D30</f>
        <v>50</v>
      </c>
      <c r="E26" s="5">
        <f t="shared" si="5"/>
        <v>68</v>
      </c>
      <c r="F26" s="5">
        <f t="shared" si="5"/>
        <v>50</v>
      </c>
      <c r="G26" s="5">
        <f t="shared" si="5"/>
        <v>67</v>
      </c>
      <c r="H26" s="5">
        <f t="shared" si="5"/>
        <v>0</v>
      </c>
      <c r="I26" s="5">
        <f t="shared" si="5"/>
        <v>29</v>
      </c>
      <c r="J26" s="5">
        <f t="shared" si="5"/>
        <v>147</v>
      </c>
      <c r="K26" s="5">
        <f t="shared" si="5"/>
        <v>47</v>
      </c>
      <c r="L26" s="5">
        <f t="shared" si="5"/>
        <v>12</v>
      </c>
      <c r="M26" s="5">
        <f t="shared" si="5"/>
        <v>40</v>
      </c>
      <c r="N26" s="5">
        <f t="shared" si="5"/>
        <v>31</v>
      </c>
      <c r="O26" s="5">
        <f t="shared" si="5"/>
        <v>147</v>
      </c>
      <c r="P26" s="17">
        <f t="shared" si="4"/>
        <v>688</v>
      </c>
    </row>
    <row r="27" spans="1:16" x14ac:dyDescent="0.25">
      <c r="A27" s="5" t="s">
        <v>28</v>
      </c>
      <c r="B27" s="18" t="s">
        <v>29</v>
      </c>
      <c r="C27" s="16" t="s">
        <v>21</v>
      </c>
      <c r="D27" s="5">
        <v>29</v>
      </c>
      <c r="E27" s="5">
        <v>28</v>
      </c>
      <c r="F27" s="5">
        <v>28</v>
      </c>
      <c r="G27" s="5">
        <v>28</v>
      </c>
      <c r="H27" s="5">
        <v>27</v>
      </c>
      <c r="I27" s="5">
        <v>26</v>
      </c>
      <c r="J27" s="5">
        <v>28</v>
      </c>
      <c r="K27" s="5">
        <v>28</v>
      </c>
      <c r="L27" s="5">
        <v>28</v>
      </c>
      <c r="M27" s="5">
        <v>28</v>
      </c>
      <c r="N27" s="5">
        <v>27</v>
      </c>
      <c r="O27" s="5">
        <v>27</v>
      </c>
      <c r="P27" s="17">
        <f t="shared" si="4"/>
        <v>332</v>
      </c>
    </row>
    <row r="28" spans="1:16" x14ac:dyDescent="0.25">
      <c r="A28" s="5" t="s">
        <v>30</v>
      </c>
      <c r="B28" s="18" t="s">
        <v>31</v>
      </c>
      <c r="C28" s="16" t="s">
        <v>21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7">
        <f t="shared" si="4"/>
        <v>0</v>
      </c>
    </row>
    <row r="29" spans="1:16" x14ac:dyDescent="0.25">
      <c r="A29" s="5"/>
      <c r="B29" s="18" t="s">
        <v>32</v>
      </c>
      <c r="C29" s="1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7"/>
    </row>
    <row r="30" spans="1:16" ht="22.5" customHeight="1" x14ac:dyDescent="0.25">
      <c r="A30" s="5" t="s">
        <v>33</v>
      </c>
      <c r="B30" s="20" t="s">
        <v>34</v>
      </c>
      <c r="C30" s="16" t="s">
        <v>21</v>
      </c>
      <c r="D30" s="5">
        <v>20</v>
      </c>
      <c r="E30" s="5">
        <v>19</v>
      </c>
      <c r="F30" s="5">
        <v>16</v>
      </c>
      <c r="G30" s="5">
        <v>32</v>
      </c>
      <c r="H30" s="5">
        <v>7</v>
      </c>
      <c r="I30" s="5">
        <v>32</v>
      </c>
      <c r="J30" s="5">
        <v>65</v>
      </c>
      <c r="K30" s="5">
        <v>35</v>
      </c>
      <c r="L30" s="5">
        <v>32</v>
      </c>
      <c r="M30" s="5">
        <v>35</v>
      </c>
      <c r="N30" s="5">
        <v>32</v>
      </c>
      <c r="O30" s="5">
        <v>36</v>
      </c>
      <c r="P30" s="17">
        <f>SUM(D30:O30)</f>
        <v>361</v>
      </c>
    </row>
    <row r="31" spans="1:16" x14ac:dyDescent="0.25">
      <c r="A31" s="13" t="s">
        <v>35</v>
      </c>
      <c r="B31" s="21" t="s">
        <v>36</v>
      </c>
      <c r="C31" s="13" t="s">
        <v>21</v>
      </c>
      <c r="D31" s="13">
        <v>237</v>
      </c>
      <c r="E31" s="13">
        <v>237</v>
      </c>
      <c r="F31" s="13">
        <v>237</v>
      </c>
      <c r="G31" s="13">
        <v>237</v>
      </c>
      <c r="H31" s="13">
        <v>237</v>
      </c>
      <c r="I31" s="13">
        <v>237</v>
      </c>
      <c r="J31" s="13">
        <v>237</v>
      </c>
      <c r="K31" s="13">
        <v>237</v>
      </c>
      <c r="L31" s="13">
        <v>237</v>
      </c>
      <c r="M31" s="13">
        <v>237</v>
      </c>
      <c r="N31" s="13">
        <v>237</v>
      </c>
      <c r="O31" s="13">
        <v>531</v>
      </c>
      <c r="P31" s="22">
        <f>SUM(D31:O31)</f>
        <v>3138</v>
      </c>
    </row>
    <row r="32" spans="1:16" x14ac:dyDescent="0.25">
      <c r="A32" s="5" t="s">
        <v>37</v>
      </c>
      <c r="B32" s="19" t="s">
        <v>38</v>
      </c>
      <c r="C32" s="5" t="s">
        <v>18</v>
      </c>
      <c r="D32" s="5">
        <v>4</v>
      </c>
      <c r="E32" s="5">
        <v>4</v>
      </c>
      <c r="F32" s="5">
        <v>4</v>
      </c>
      <c r="G32" s="5">
        <v>4</v>
      </c>
      <c r="H32" s="5">
        <v>4</v>
      </c>
      <c r="I32" s="5">
        <v>4</v>
      </c>
      <c r="J32" s="5">
        <v>4</v>
      </c>
      <c r="K32" s="5">
        <v>4</v>
      </c>
      <c r="L32" s="5">
        <v>4</v>
      </c>
      <c r="M32" s="5">
        <v>4</v>
      </c>
      <c r="N32" s="5">
        <v>4</v>
      </c>
      <c r="O32" s="5">
        <v>4</v>
      </c>
      <c r="P32" s="24">
        <f>SUM(D32:O32)/12</f>
        <v>4</v>
      </c>
    </row>
    <row r="33" spans="1:16" x14ac:dyDescent="0.25">
      <c r="A33" s="5" t="s">
        <v>39</v>
      </c>
      <c r="B33" s="18" t="s">
        <v>40</v>
      </c>
      <c r="C33" s="16" t="s">
        <v>21</v>
      </c>
      <c r="D33" s="24">
        <f t="shared" ref="D33:O33" si="6">D24/D32</f>
        <v>62.75</v>
      </c>
      <c r="E33" s="24">
        <f t="shared" si="6"/>
        <v>49</v>
      </c>
      <c r="F33" s="24">
        <f t="shared" si="6"/>
        <v>43.25</v>
      </c>
      <c r="G33" s="24">
        <f t="shared" si="6"/>
        <v>51.5</v>
      </c>
      <c r="H33" s="24">
        <f t="shared" si="6"/>
        <v>55.5</v>
      </c>
      <c r="I33" s="24">
        <f t="shared" si="6"/>
        <v>52.75</v>
      </c>
      <c r="J33" s="24">
        <f t="shared" si="6"/>
        <v>59</v>
      </c>
      <c r="K33" s="24">
        <f t="shared" si="6"/>
        <v>52</v>
      </c>
      <c r="L33" s="24">
        <f t="shared" si="6"/>
        <v>51.75</v>
      </c>
      <c r="M33" s="24">
        <f t="shared" si="6"/>
        <v>63.5</v>
      </c>
      <c r="N33" s="24">
        <f t="shared" si="6"/>
        <v>62.75</v>
      </c>
      <c r="O33" s="24">
        <f t="shared" si="6"/>
        <v>59.75</v>
      </c>
      <c r="P33" s="24">
        <f>SUM(D33:O33)/12</f>
        <v>55.291666666666664</v>
      </c>
    </row>
    <row r="34" spans="1:16" x14ac:dyDescent="0.25">
      <c r="A34" s="25" t="s">
        <v>41</v>
      </c>
      <c r="B34" s="26" t="s">
        <v>42</v>
      </c>
      <c r="C34" s="25" t="s">
        <v>21</v>
      </c>
      <c r="D34" s="25">
        <f t="shared" ref="D34:O34" si="7">D31-D23</f>
        <v>-118</v>
      </c>
      <c r="E34" s="25">
        <f t="shared" si="7"/>
        <v>-78</v>
      </c>
      <c r="F34" s="25">
        <f t="shared" si="7"/>
        <v>-33</v>
      </c>
      <c r="G34" s="25">
        <f t="shared" si="7"/>
        <v>-100</v>
      </c>
      <c r="H34" s="25">
        <f t="shared" si="7"/>
        <v>-23</v>
      </c>
      <c r="I34" s="25">
        <f t="shared" si="7"/>
        <v>-65</v>
      </c>
      <c r="J34" s="25">
        <f t="shared" si="7"/>
        <v>-243</v>
      </c>
      <c r="K34" s="25">
        <f t="shared" si="7"/>
        <v>-85</v>
      </c>
      <c r="L34" s="25">
        <f t="shared" si="7"/>
        <v>-46</v>
      </c>
      <c r="M34" s="25">
        <f t="shared" si="7"/>
        <v>-125</v>
      </c>
      <c r="N34" s="25">
        <f t="shared" si="7"/>
        <v>-109</v>
      </c>
      <c r="O34" s="25">
        <f t="shared" si="7"/>
        <v>78</v>
      </c>
      <c r="P34" s="27">
        <f>SUM(D34:O34)</f>
        <v>-947</v>
      </c>
    </row>
    <row r="36" spans="1:16" x14ac:dyDescent="0.25">
      <c r="A36" s="1" t="s">
        <v>0</v>
      </c>
      <c r="B36" s="1"/>
      <c r="C36" s="1"/>
      <c r="D36" s="1"/>
      <c r="E36" s="1"/>
      <c r="F36" s="1"/>
      <c r="G36" s="1"/>
      <c r="H36" s="2"/>
    </row>
    <row r="37" spans="1:16" x14ac:dyDescent="0.25">
      <c r="A37" s="3" t="s">
        <v>43</v>
      </c>
      <c r="B37" s="3"/>
      <c r="C37" s="3"/>
      <c r="D37" s="3"/>
      <c r="E37" s="2"/>
      <c r="F37" s="2"/>
      <c r="G37" s="2"/>
      <c r="H37" s="2"/>
    </row>
    <row r="38" spans="1:16" x14ac:dyDescent="0.25">
      <c r="A38" s="6" t="s">
        <v>2</v>
      </c>
      <c r="B38" s="6" t="s">
        <v>3</v>
      </c>
      <c r="C38" s="6" t="s">
        <v>4</v>
      </c>
      <c r="D38" s="7" t="s">
        <v>5</v>
      </c>
      <c r="E38" s="7" t="s">
        <v>6</v>
      </c>
      <c r="F38" s="7" t="s">
        <v>7</v>
      </c>
      <c r="G38" s="7" t="s">
        <v>8</v>
      </c>
      <c r="H38" s="7" t="s">
        <v>9</v>
      </c>
      <c r="I38" s="7" t="s">
        <v>10</v>
      </c>
      <c r="J38" s="7" t="s">
        <v>11</v>
      </c>
      <c r="K38" s="7" t="s">
        <v>12</v>
      </c>
      <c r="L38" s="7" t="s">
        <v>13</v>
      </c>
      <c r="M38" s="7" t="s">
        <v>14</v>
      </c>
      <c r="N38" s="7" t="s">
        <v>15</v>
      </c>
      <c r="O38" s="7" t="s">
        <v>16</v>
      </c>
      <c r="P38" s="8" t="s">
        <v>17</v>
      </c>
    </row>
    <row r="39" spans="1:16" x14ac:dyDescent="0.25">
      <c r="A39" s="10"/>
      <c r="B39" s="10"/>
      <c r="C39" s="11" t="s">
        <v>18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</row>
    <row r="40" spans="1:16" x14ac:dyDescent="0.25">
      <c r="A40" s="13" t="s">
        <v>19</v>
      </c>
      <c r="B40" s="14" t="s">
        <v>20</v>
      </c>
      <c r="C40" s="13" t="s">
        <v>21</v>
      </c>
      <c r="D40" s="13">
        <v>355</v>
      </c>
      <c r="E40" s="13">
        <v>315</v>
      </c>
      <c r="F40" s="13">
        <v>270</v>
      </c>
      <c r="G40" s="13">
        <v>337</v>
      </c>
      <c r="H40" s="13">
        <v>260</v>
      </c>
      <c r="I40" s="13">
        <v>302</v>
      </c>
      <c r="J40" s="13">
        <v>480</v>
      </c>
      <c r="K40" s="13">
        <v>322</v>
      </c>
      <c r="L40" s="13">
        <v>283</v>
      </c>
      <c r="M40" s="13">
        <v>362</v>
      </c>
      <c r="N40" s="13">
        <v>346</v>
      </c>
      <c r="O40" s="13">
        <v>453</v>
      </c>
      <c r="P40" s="13">
        <f t="shared" ref="P40:P45" si="8">SUM(D40:O40)</f>
        <v>4085</v>
      </c>
    </row>
    <row r="41" spans="1:16" x14ac:dyDescent="0.25">
      <c r="A41" s="15" t="s">
        <v>22</v>
      </c>
      <c r="B41" s="9" t="s">
        <v>23</v>
      </c>
      <c r="C41" s="16" t="s">
        <v>21</v>
      </c>
      <c r="D41" s="5">
        <v>251</v>
      </c>
      <c r="E41" s="5">
        <v>196</v>
      </c>
      <c r="F41" s="16">
        <v>173</v>
      </c>
      <c r="G41" s="5">
        <v>206</v>
      </c>
      <c r="H41" s="5">
        <v>222</v>
      </c>
      <c r="I41" s="5">
        <v>211</v>
      </c>
      <c r="J41" s="5">
        <v>236</v>
      </c>
      <c r="K41" s="5">
        <v>208</v>
      </c>
      <c r="L41" s="5">
        <v>207</v>
      </c>
      <c r="M41" s="5">
        <v>254</v>
      </c>
      <c r="N41" s="5">
        <v>251</v>
      </c>
      <c r="O41" s="5">
        <v>239</v>
      </c>
      <c r="P41" s="17">
        <f t="shared" si="8"/>
        <v>2654</v>
      </c>
    </row>
    <row r="42" spans="1:16" x14ac:dyDescent="0.25">
      <c r="A42" s="5" t="s">
        <v>24</v>
      </c>
      <c r="B42" s="18" t="s">
        <v>25</v>
      </c>
      <c r="C42" s="16" t="s">
        <v>21</v>
      </c>
      <c r="D42" s="5">
        <v>5</v>
      </c>
      <c r="E42" s="5">
        <v>4</v>
      </c>
      <c r="F42" s="5">
        <v>3</v>
      </c>
      <c r="G42" s="5">
        <v>4</v>
      </c>
      <c r="H42" s="5">
        <v>4</v>
      </c>
      <c r="I42" s="5">
        <v>4</v>
      </c>
      <c r="J42" s="5">
        <v>4</v>
      </c>
      <c r="K42" s="5">
        <v>4</v>
      </c>
      <c r="L42" s="5">
        <v>4</v>
      </c>
      <c r="M42" s="5">
        <v>5</v>
      </c>
      <c r="N42" s="5">
        <v>5</v>
      </c>
      <c r="O42" s="5">
        <v>4</v>
      </c>
      <c r="P42" s="17">
        <f t="shared" si="8"/>
        <v>50</v>
      </c>
    </row>
    <row r="43" spans="1:16" x14ac:dyDescent="0.25">
      <c r="A43" s="5" t="s">
        <v>26</v>
      </c>
      <c r="B43" s="19" t="s">
        <v>27</v>
      </c>
      <c r="C43" s="16" t="s">
        <v>21</v>
      </c>
      <c r="D43" s="5">
        <f t="shared" ref="D43:O43" si="9">D40-D41-D42-D44-D45-D47</f>
        <v>50</v>
      </c>
      <c r="E43" s="5">
        <f t="shared" si="9"/>
        <v>68</v>
      </c>
      <c r="F43" s="5">
        <f t="shared" si="9"/>
        <v>50</v>
      </c>
      <c r="G43" s="5">
        <f t="shared" si="9"/>
        <v>67</v>
      </c>
      <c r="H43" s="5">
        <f t="shared" si="9"/>
        <v>0</v>
      </c>
      <c r="I43" s="5">
        <f t="shared" si="9"/>
        <v>29</v>
      </c>
      <c r="J43" s="5">
        <f t="shared" si="9"/>
        <v>147</v>
      </c>
      <c r="K43" s="5">
        <f t="shared" si="9"/>
        <v>47</v>
      </c>
      <c r="L43" s="5">
        <f t="shared" si="9"/>
        <v>12</v>
      </c>
      <c r="M43" s="5">
        <f t="shared" si="9"/>
        <v>40</v>
      </c>
      <c r="N43" s="5">
        <f t="shared" si="9"/>
        <v>31</v>
      </c>
      <c r="O43" s="5">
        <f t="shared" si="9"/>
        <v>147</v>
      </c>
      <c r="P43" s="17">
        <f t="shared" si="8"/>
        <v>688</v>
      </c>
    </row>
    <row r="44" spans="1:16" x14ac:dyDescent="0.25">
      <c r="A44" s="5" t="s">
        <v>28</v>
      </c>
      <c r="B44" s="18" t="s">
        <v>29</v>
      </c>
      <c r="C44" s="16" t="s">
        <v>21</v>
      </c>
      <c r="D44" s="5">
        <v>29</v>
      </c>
      <c r="E44" s="5">
        <v>28</v>
      </c>
      <c r="F44" s="5">
        <v>28</v>
      </c>
      <c r="G44" s="5">
        <v>28</v>
      </c>
      <c r="H44" s="5">
        <v>27</v>
      </c>
      <c r="I44" s="5">
        <v>26</v>
      </c>
      <c r="J44" s="5">
        <v>28</v>
      </c>
      <c r="K44" s="5">
        <v>28</v>
      </c>
      <c r="L44" s="5">
        <v>28</v>
      </c>
      <c r="M44" s="5">
        <v>28</v>
      </c>
      <c r="N44" s="5">
        <v>27</v>
      </c>
      <c r="O44" s="5">
        <v>27</v>
      </c>
      <c r="P44" s="17">
        <f t="shared" si="8"/>
        <v>332</v>
      </c>
    </row>
    <row r="45" spans="1:16" x14ac:dyDescent="0.25">
      <c r="A45" s="5" t="s">
        <v>30</v>
      </c>
      <c r="B45" s="18" t="s">
        <v>31</v>
      </c>
      <c r="C45" s="16" t="s">
        <v>21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7">
        <f t="shared" si="8"/>
        <v>0</v>
      </c>
    </row>
    <row r="46" spans="1:16" x14ac:dyDescent="0.25">
      <c r="A46" s="5"/>
      <c r="B46" s="18" t="s">
        <v>32</v>
      </c>
      <c r="C46" s="1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7"/>
    </row>
    <row r="47" spans="1:16" x14ac:dyDescent="0.25">
      <c r="A47" s="5" t="s">
        <v>33</v>
      </c>
      <c r="B47" s="20" t="s">
        <v>34</v>
      </c>
      <c r="C47" s="16" t="s">
        <v>21</v>
      </c>
      <c r="D47" s="5">
        <v>20</v>
      </c>
      <c r="E47" s="5">
        <v>19</v>
      </c>
      <c r="F47" s="5">
        <v>16</v>
      </c>
      <c r="G47" s="5">
        <v>32</v>
      </c>
      <c r="H47" s="5">
        <v>7</v>
      </c>
      <c r="I47" s="5">
        <v>32</v>
      </c>
      <c r="J47" s="5">
        <v>65</v>
      </c>
      <c r="K47" s="5">
        <v>35</v>
      </c>
      <c r="L47" s="5">
        <v>32</v>
      </c>
      <c r="M47" s="5">
        <v>35</v>
      </c>
      <c r="N47" s="5">
        <v>32</v>
      </c>
      <c r="O47" s="5">
        <v>36</v>
      </c>
      <c r="P47" s="17">
        <f>SUM(D47:O47)</f>
        <v>361</v>
      </c>
    </row>
    <row r="48" spans="1:16" x14ac:dyDescent="0.25">
      <c r="A48" s="13" t="s">
        <v>35</v>
      </c>
      <c r="B48" s="21" t="s">
        <v>36</v>
      </c>
      <c r="C48" s="13" t="s">
        <v>21</v>
      </c>
      <c r="D48" s="13">
        <v>237</v>
      </c>
      <c r="E48" s="13">
        <v>237</v>
      </c>
      <c r="F48" s="13">
        <v>237</v>
      </c>
      <c r="G48" s="13">
        <v>237</v>
      </c>
      <c r="H48" s="13">
        <v>237</v>
      </c>
      <c r="I48" s="13">
        <v>237</v>
      </c>
      <c r="J48" s="13">
        <v>237</v>
      </c>
      <c r="K48" s="13">
        <v>237</v>
      </c>
      <c r="L48" s="13">
        <v>237</v>
      </c>
      <c r="M48" s="13">
        <v>237</v>
      </c>
      <c r="N48" s="13">
        <v>237</v>
      </c>
      <c r="O48" s="13">
        <v>531</v>
      </c>
      <c r="P48" s="22">
        <f>SUM(D48:O48)</f>
        <v>3138</v>
      </c>
    </row>
    <row r="49" spans="1:16" x14ac:dyDescent="0.25">
      <c r="A49" s="5" t="s">
        <v>37</v>
      </c>
      <c r="B49" s="19" t="s">
        <v>38</v>
      </c>
      <c r="C49" s="5" t="s">
        <v>18</v>
      </c>
      <c r="D49" s="5">
        <v>4</v>
      </c>
      <c r="E49" s="5">
        <v>4</v>
      </c>
      <c r="F49" s="5">
        <v>4</v>
      </c>
      <c r="G49" s="5">
        <v>4</v>
      </c>
      <c r="H49" s="5">
        <v>4</v>
      </c>
      <c r="I49" s="5">
        <v>4</v>
      </c>
      <c r="J49" s="5">
        <v>4</v>
      </c>
      <c r="K49" s="5">
        <v>4</v>
      </c>
      <c r="L49" s="5">
        <v>4</v>
      </c>
      <c r="M49" s="5">
        <v>4</v>
      </c>
      <c r="N49" s="5">
        <v>4</v>
      </c>
      <c r="O49" s="5">
        <v>4</v>
      </c>
      <c r="P49" s="24">
        <f>SUM(D49:O49)/12</f>
        <v>4</v>
      </c>
    </row>
    <row r="50" spans="1:16" x14ac:dyDescent="0.25">
      <c r="A50" s="5" t="s">
        <v>39</v>
      </c>
      <c r="B50" s="18" t="s">
        <v>40</v>
      </c>
      <c r="C50" s="16" t="s">
        <v>21</v>
      </c>
      <c r="D50" s="24">
        <f t="shared" ref="D50:O50" si="10">D41/D49</f>
        <v>62.75</v>
      </c>
      <c r="E50" s="24">
        <f t="shared" si="10"/>
        <v>49</v>
      </c>
      <c r="F50" s="24">
        <f t="shared" si="10"/>
        <v>43.25</v>
      </c>
      <c r="G50" s="24">
        <f t="shared" si="10"/>
        <v>51.5</v>
      </c>
      <c r="H50" s="24">
        <f t="shared" si="10"/>
        <v>55.5</v>
      </c>
      <c r="I50" s="24">
        <f t="shared" si="10"/>
        <v>52.75</v>
      </c>
      <c r="J50" s="24">
        <f t="shared" si="10"/>
        <v>59</v>
      </c>
      <c r="K50" s="24">
        <f t="shared" si="10"/>
        <v>52</v>
      </c>
      <c r="L50" s="24">
        <f t="shared" si="10"/>
        <v>51.75</v>
      </c>
      <c r="M50" s="24">
        <f t="shared" si="10"/>
        <v>63.5</v>
      </c>
      <c r="N50" s="24">
        <f t="shared" si="10"/>
        <v>62.75</v>
      </c>
      <c r="O50" s="24">
        <f t="shared" si="10"/>
        <v>59.75</v>
      </c>
      <c r="P50" s="24">
        <f>SUM(D50:O50)/12</f>
        <v>55.291666666666664</v>
      </c>
    </row>
    <row r="51" spans="1:16" x14ac:dyDescent="0.25">
      <c r="A51" s="25" t="s">
        <v>41</v>
      </c>
      <c r="B51" s="26" t="s">
        <v>42</v>
      </c>
      <c r="C51" s="25" t="s">
        <v>21</v>
      </c>
      <c r="D51" s="25">
        <f t="shared" ref="D51:O51" si="11">D48-D40</f>
        <v>-118</v>
      </c>
      <c r="E51" s="25">
        <f t="shared" si="11"/>
        <v>-78</v>
      </c>
      <c r="F51" s="25">
        <f t="shared" si="11"/>
        <v>-33</v>
      </c>
      <c r="G51" s="25">
        <f t="shared" si="11"/>
        <v>-100</v>
      </c>
      <c r="H51" s="25">
        <f t="shared" si="11"/>
        <v>-23</v>
      </c>
      <c r="I51" s="25">
        <f t="shared" si="11"/>
        <v>-65</v>
      </c>
      <c r="J51" s="25">
        <f t="shared" si="11"/>
        <v>-243</v>
      </c>
      <c r="K51" s="25">
        <f t="shared" si="11"/>
        <v>-85</v>
      </c>
      <c r="L51" s="25">
        <f t="shared" si="11"/>
        <v>-46</v>
      </c>
      <c r="M51" s="25">
        <f t="shared" si="11"/>
        <v>-125</v>
      </c>
      <c r="N51" s="25">
        <f t="shared" si="11"/>
        <v>-109</v>
      </c>
      <c r="O51" s="25">
        <f t="shared" si="11"/>
        <v>78</v>
      </c>
      <c r="P51" s="27">
        <f>SUM(D51:O51)</f>
        <v>-947</v>
      </c>
    </row>
  </sheetData>
  <mergeCells count="6">
    <mergeCell ref="A2:D2"/>
    <mergeCell ref="P4:P5"/>
    <mergeCell ref="A20:D20"/>
    <mergeCell ref="P21:P22"/>
    <mergeCell ref="A37:D37"/>
    <mergeCell ref="P38:P3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</dc:creator>
  <cp:lastModifiedBy>Ramunė</cp:lastModifiedBy>
  <dcterms:created xsi:type="dcterms:W3CDTF">2021-01-29T13:18:36Z</dcterms:created>
  <dcterms:modified xsi:type="dcterms:W3CDTF">2021-01-29T13:21:10Z</dcterms:modified>
</cp:coreProperties>
</file>