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une\Desktop\2019-05-09\"/>
    </mc:Choice>
  </mc:AlternateContent>
  <bookViews>
    <workbookView xWindow="0" yWindow="0" windowWidth="21600" windowHeight="9735"/>
  </bookViews>
  <sheets>
    <sheet name="PR7" sheetId="1" r:id="rId1"/>
  </sheets>
  <calcPr calcId="152511"/>
</workbook>
</file>

<file path=xl/calcChain.xml><?xml version="1.0" encoding="utf-8"?>
<calcChain xmlns="http://schemas.openxmlformats.org/spreadsheetml/2006/main">
  <c r="M162" i="1" l="1"/>
  <c r="M164" i="1" s="1"/>
  <c r="K162" i="1"/>
  <c r="I162" i="1"/>
  <c r="I164" i="1" s="1"/>
  <c r="G162" i="1"/>
  <c r="G164" i="1" s="1"/>
  <c r="O161" i="1"/>
  <c r="O160" i="1"/>
  <c r="O159" i="1"/>
  <c r="O158" i="1"/>
  <c r="O157" i="1"/>
  <c r="O155" i="1"/>
  <c r="O154" i="1"/>
  <c r="O153" i="1"/>
  <c r="O152" i="1"/>
  <c r="O151" i="1"/>
  <c r="O150" i="1"/>
  <c r="O149" i="1"/>
  <c r="O148" i="1"/>
  <c r="O146" i="1"/>
  <c r="O145" i="1"/>
  <c r="O143" i="1"/>
  <c r="O142" i="1"/>
  <c r="O141" i="1"/>
  <c r="O140" i="1"/>
  <c r="O139" i="1"/>
  <c r="O138" i="1"/>
  <c r="O137" i="1"/>
  <c r="O136" i="1"/>
  <c r="O134" i="1"/>
  <c r="O133" i="1"/>
  <c r="O132" i="1"/>
  <c r="O131" i="1"/>
  <c r="O130" i="1"/>
  <c r="O129" i="1"/>
  <c r="O128" i="1"/>
  <c r="O127" i="1"/>
  <c r="O126" i="1"/>
  <c r="O125" i="1"/>
  <c r="O123" i="1"/>
  <c r="O122" i="1"/>
  <c r="O121" i="1"/>
  <c r="O120" i="1"/>
  <c r="O118" i="1"/>
  <c r="O117" i="1"/>
  <c r="O116" i="1"/>
  <c r="O115" i="1"/>
  <c r="O114" i="1"/>
  <c r="O113" i="1"/>
  <c r="O112" i="1"/>
  <c r="O110" i="1"/>
  <c r="O109" i="1"/>
  <c r="O108" i="1"/>
  <c r="O107" i="1"/>
  <c r="O106" i="1"/>
  <c r="O105" i="1"/>
  <c r="O104" i="1"/>
  <c r="O103" i="1"/>
  <c r="O102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0" i="1"/>
  <c r="O49" i="1"/>
  <c r="O47" i="1"/>
  <c r="O46" i="1"/>
  <c r="O45" i="1"/>
  <c r="O43" i="1"/>
  <c r="O42" i="1"/>
  <c r="O40" i="1"/>
  <c r="O39" i="1"/>
  <c r="O37" i="1"/>
  <c r="O36" i="1"/>
  <c r="O35" i="1"/>
  <c r="O34" i="1"/>
  <c r="O33" i="1"/>
  <c r="O32" i="1"/>
  <c r="O31" i="1"/>
  <c r="O30" i="1"/>
  <c r="O28" i="1"/>
  <c r="O27" i="1"/>
  <c r="P31" i="1" l="1"/>
  <c r="P40" i="1"/>
  <c r="P52" i="1"/>
  <c r="P60" i="1"/>
  <c r="P32" i="1"/>
  <c r="P42" i="1"/>
  <c r="P53" i="1"/>
  <c r="P61" i="1"/>
  <c r="P28" i="1"/>
  <c r="P37" i="1"/>
  <c r="P49" i="1"/>
  <c r="P58" i="1"/>
  <c r="P66" i="1"/>
  <c r="P34" i="1"/>
  <c r="P45" i="1"/>
  <c r="P55" i="1"/>
  <c r="P63" i="1"/>
  <c r="P72" i="1"/>
  <c r="P89" i="1"/>
  <c r="P75" i="1"/>
  <c r="P84" i="1"/>
  <c r="P92" i="1"/>
  <c r="P74" i="1"/>
  <c r="P91" i="1"/>
  <c r="P104" i="1"/>
  <c r="P108" i="1"/>
  <c r="P113" i="1"/>
  <c r="O162" i="1"/>
  <c r="P46" i="1" s="1"/>
  <c r="P70" i="1"/>
  <c r="P87" i="1"/>
  <c r="P95" i="1"/>
  <c r="P102" i="1"/>
  <c r="P69" i="1"/>
  <c r="P73" i="1"/>
  <c r="P77" i="1"/>
  <c r="P86" i="1"/>
  <c r="P90" i="1"/>
  <c r="P94" i="1"/>
  <c r="P68" i="1"/>
  <c r="P81" i="1"/>
  <c r="P85" i="1"/>
  <c r="P97" i="1"/>
  <c r="P100" i="1"/>
  <c r="P105" i="1"/>
  <c r="P114" i="1"/>
  <c r="P118" i="1"/>
  <c r="P123" i="1"/>
  <c r="P132" i="1"/>
  <c r="P137" i="1"/>
  <c r="P141" i="1"/>
  <c r="P151" i="1"/>
  <c r="P155" i="1"/>
  <c r="P160" i="1"/>
  <c r="P122" i="1"/>
  <c r="P127" i="1"/>
  <c r="P131" i="1"/>
  <c r="P140" i="1"/>
  <c r="P145" i="1"/>
  <c r="P150" i="1"/>
  <c r="P159" i="1"/>
  <c r="P103" i="1"/>
  <c r="P107" i="1"/>
  <c r="P116" i="1"/>
  <c r="P121" i="1"/>
  <c r="P126" i="1"/>
  <c r="P134" i="1"/>
  <c r="P139" i="1"/>
  <c r="P143" i="1"/>
  <c r="P149" i="1"/>
  <c r="P153" i="1"/>
  <c r="P158" i="1"/>
  <c r="L162" i="1"/>
  <c r="P115" i="1"/>
  <c r="P120" i="1"/>
  <c r="P125" i="1"/>
  <c r="P129" i="1"/>
  <c r="P133" i="1"/>
  <c r="P138" i="1"/>
  <c r="P142" i="1"/>
  <c r="P148" i="1"/>
  <c r="P152" i="1"/>
  <c r="P157" i="1"/>
  <c r="P161" i="1"/>
  <c r="J162" i="1"/>
  <c r="N162" i="1"/>
  <c r="K164" i="1"/>
  <c r="H162" i="1"/>
  <c r="P130" i="1" l="1"/>
  <c r="P112" i="1"/>
  <c r="P154" i="1"/>
  <c r="P136" i="1"/>
  <c r="P117" i="1"/>
  <c r="P146" i="1"/>
  <c r="P128" i="1"/>
  <c r="P109" i="1"/>
  <c r="P93" i="1"/>
  <c r="P98" i="1"/>
  <c r="P82" i="1"/>
  <c r="P27" i="1"/>
  <c r="P78" i="1"/>
  <c r="P110" i="1"/>
  <c r="P99" i="1"/>
  <c r="P96" i="1"/>
  <c r="P80" i="1"/>
  <c r="P76" i="1"/>
  <c r="P59" i="1"/>
  <c r="P39" i="1"/>
  <c r="P62" i="1"/>
  <c r="P43" i="1"/>
  <c r="P65" i="1"/>
  <c r="P47" i="1"/>
  <c r="P64" i="1"/>
  <c r="O164" i="1"/>
  <c r="P162" i="1"/>
  <c r="N161" i="1"/>
  <c r="J160" i="1"/>
  <c r="N159" i="1"/>
  <c r="J158" i="1"/>
  <c r="N157" i="1"/>
  <c r="J155" i="1"/>
  <c r="N154" i="1"/>
  <c r="J153" i="1"/>
  <c r="N152" i="1"/>
  <c r="J151" i="1"/>
  <c r="N150" i="1"/>
  <c r="J149" i="1"/>
  <c r="N148" i="1"/>
  <c r="J146" i="1"/>
  <c r="N145" i="1"/>
  <c r="J143" i="1"/>
  <c r="N142" i="1"/>
  <c r="J141" i="1"/>
  <c r="N140" i="1"/>
  <c r="J139" i="1"/>
  <c r="N138" i="1"/>
  <c r="J137" i="1"/>
  <c r="N136" i="1"/>
  <c r="J134" i="1"/>
  <c r="N133" i="1"/>
  <c r="J132" i="1"/>
  <c r="N131" i="1"/>
  <c r="J130" i="1"/>
  <c r="N129" i="1"/>
  <c r="J128" i="1"/>
  <c r="N127" i="1"/>
  <c r="J126" i="1"/>
  <c r="N125" i="1"/>
  <c r="J123" i="1"/>
  <c r="N122" i="1"/>
  <c r="J121" i="1"/>
  <c r="N120" i="1"/>
  <c r="J118" i="1"/>
  <c r="N117" i="1"/>
  <c r="J116" i="1"/>
  <c r="N115" i="1"/>
  <c r="J114" i="1"/>
  <c r="N113" i="1"/>
  <c r="J112" i="1"/>
  <c r="N110" i="1"/>
  <c r="J109" i="1"/>
  <c r="N108" i="1"/>
  <c r="J107" i="1"/>
  <c r="N106" i="1"/>
  <c r="J105" i="1"/>
  <c r="N104" i="1"/>
  <c r="J103" i="1"/>
  <c r="N102" i="1"/>
  <c r="J100" i="1"/>
  <c r="J161" i="1"/>
  <c r="N160" i="1"/>
  <c r="J159" i="1"/>
  <c r="N158" i="1"/>
  <c r="J157" i="1"/>
  <c r="N155" i="1"/>
  <c r="J154" i="1"/>
  <c r="N153" i="1"/>
  <c r="J152" i="1"/>
  <c r="N151" i="1"/>
  <c r="J150" i="1"/>
  <c r="N149" i="1"/>
  <c r="J148" i="1"/>
  <c r="N146" i="1"/>
  <c r="J145" i="1"/>
  <c r="N143" i="1"/>
  <c r="J142" i="1"/>
  <c r="N141" i="1"/>
  <c r="J140" i="1"/>
  <c r="N139" i="1"/>
  <c r="J138" i="1"/>
  <c r="N137" i="1"/>
  <c r="J136" i="1"/>
  <c r="N134" i="1"/>
  <c r="J133" i="1"/>
  <c r="N132" i="1"/>
  <c r="J131" i="1"/>
  <c r="N130" i="1"/>
  <c r="J129" i="1"/>
  <c r="N128" i="1"/>
  <c r="J127" i="1"/>
  <c r="N126" i="1"/>
  <c r="J125" i="1"/>
  <c r="N123" i="1"/>
  <c r="J122" i="1"/>
  <c r="N121" i="1"/>
  <c r="J120" i="1"/>
  <c r="N118" i="1"/>
  <c r="J117" i="1"/>
  <c r="N116" i="1"/>
  <c r="J115" i="1"/>
  <c r="N114" i="1"/>
  <c r="J113" i="1"/>
  <c r="N112" i="1"/>
  <c r="J110" i="1"/>
  <c r="N109" i="1"/>
  <c r="J108" i="1"/>
  <c r="N107" i="1"/>
  <c r="J106" i="1"/>
  <c r="N105" i="1"/>
  <c r="J104" i="1"/>
  <c r="N103" i="1"/>
  <c r="J102" i="1"/>
  <c r="N100" i="1"/>
  <c r="L160" i="1"/>
  <c r="H159" i="1"/>
  <c r="L155" i="1"/>
  <c r="H154" i="1"/>
  <c r="L151" i="1"/>
  <c r="H150" i="1"/>
  <c r="L146" i="1"/>
  <c r="H145" i="1"/>
  <c r="L141" i="1"/>
  <c r="H140" i="1"/>
  <c r="L137" i="1"/>
  <c r="H136" i="1"/>
  <c r="L132" i="1"/>
  <c r="H131" i="1"/>
  <c r="L128" i="1"/>
  <c r="H127" i="1"/>
  <c r="L123" i="1"/>
  <c r="H122" i="1"/>
  <c r="L118" i="1"/>
  <c r="H117" i="1"/>
  <c r="L114" i="1"/>
  <c r="L161" i="1"/>
  <c r="H160" i="1"/>
  <c r="L157" i="1"/>
  <c r="H155" i="1"/>
  <c r="L152" i="1"/>
  <c r="H151" i="1"/>
  <c r="L148" i="1"/>
  <c r="H146" i="1"/>
  <c r="L142" i="1"/>
  <c r="H141" i="1"/>
  <c r="L138" i="1"/>
  <c r="H137" i="1"/>
  <c r="L133" i="1"/>
  <c r="H132" i="1"/>
  <c r="L129" i="1"/>
  <c r="H128" i="1"/>
  <c r="L125" i="1"/>
  <c r="H123" i="1"/>
  <c r="L120" i="1"/>
  <c r="H118" i="1"/>
  <c r="L115" i="1"/>
  <c r="H114" i="1"/>
  <c r="L110" i="1"/>
  <c r="H109" i="1"/>
  <c r="L106" i="1"/>
  <c r="H105" i="1"/>
  <c r="L102" i="1"/>
  <c r="H100" i="1"/>
  <c r="J99" i="1"/>
  <c r="N98" i="1"/>
  <c r="J97" i="1"/>
  <c r="N96" i="1"/>
  <c r="J95" i="1"/>
  <c r="N94" i="1"/>
  <c r="J93" i="1"/>
  <c r="N92" i="1"/>
  <c r="J91" i="1"/>
  <c r="N90" i="1"/>
  <c r="J89" i="1"/>
  <c r="N88" i="1"/>
  <c r="J87" i="1"/>
  <c r="N86" i="1"/>
  <c r="J85" i="1"/>
  <c r="N84" i="1"/>
  <c r="J83" i="1"/>
  <c r="N82" i="1"/>
  <c r="J81" i="1"/>
  <c r="N80" i="1"/>
  <c r="J78" i="1"/>
  <c r="N77" i="1"/>
  <c r="J76" i="1"/>
  <c r="N75" i="1"/>
  <c r="J74" i="1"/>
  <c r="N73" i="1"/>
  <c r="J72" i="1"/>
  <c r="N71" i="1"/>
  <c r="J70" i="1"/>
  <c r="N69" i="1"/>
  <c r="H161" i="1"/>
  <c r="L158" i="1"/>
  <c r="H157" i="1"/>
  <c r="L153" i="1"/>
  <c r="H152" i="1"/>
  <c r="L149" i="1"/>
  <c r="H148" i="1"/>
  <c r="L143" i="1"/>
  <c r="H142" i="1"/>
  <c r="L139" i="1"/>
  <c r="H138" i="1"/>
  <c r="L134" i="1"/>
  <c r="H133" i="1"/>
  <c r="L130" i="1"/>
  <c r="H129" i="1"/>
  <c r="L126" i="1"/>
  <c r="H125" i="1"/>
  <c r="L121" i="1"/>
  <c r="H120" i="1"/>
  <c r="L116" i="1"/>
  <c r="H115" i="1"/>
  <c r="L159" i="1"/>
  <c r="H158" i="1"/>
  <c r="L154" i="1"/>
  <c r="H153" i="1"/>
  <c r="L150" i="1"/>
  <c r="H149" i="1"/>
  <c r="L145" i="1"/>
  <c r="H143" i="1"/>
  <c r="L140" i="1"/>
  <c r="H139" i="1"/>
  <c r="L136" i="1"/>
  <c r="H134" i="1"/>
  <c r="L131" i="1"/>
  <c r="H130" i="1"/>
  <c r="L127" i="1"/>
  <c r="H126" i="1"/>
  <c r="L122" i="1"/>
  <c r="H121" i="1"/>
  <c r="L117" i="1"/>
  <c r="H116" i="1"/>
  <c r="L113" i="1"/>
  <c r="H112" i="1"/>
  <c r="L108" i="1"/>
  <c r="H107" i="1"/>
  <c r="L104" i="1"/>
  <c r="H103" i="1"/>
  <c r="N99" i="1"/>
  <c r="J98" i="1"/>
  <c r="N97" i="1"/>
  <c r="J96" i="1"/>
  <c r="N95" i="1"/>
  <c r="J94" i="1"/>
  <c r="N93" i="1"/>
  <c r="J92" i="1"/>
  <c r="N91" i="1"/>
  <c r="J90" i="1"/>
  <c r="N89" i="1"/>
  <c r="J88" i="1"/>
  <c r="N87" i="1"/>
  <c r="J86" i="1"/>
  <c r="N85" i="1"/>
  <c r="J84" i="1"/>
  <c r="N83" i="1"/>
  <c r="J82" i="1"/>
  <c r="N81" i="1"/>
  <c r="J80" i="1"/>
  <c r="N78" i="1"/>
  <c r="J77" i="1"/>
  <c r="N76" i="1"/>
  <c r="J75" i="1"/>
  <c r="N74" i="1"/>
  <c r="J73" i="1"/>
  <c r="N72" i="1"/>
  <c r="J71" i="1"/>
  <c r="N70" i="1"/>
  <c r="J69" i="1"/>
  <c r="H99" i="1"/>
  <c r="L96" i="1"/>
  <c r="H95" i="1"/>
  <c r="L92" i="1"/>
  <c r="H91" i="1"/>
  <c r="L88" i="1"/>
  <c r="H87" i="1"/>
  <c r="L84" i="1"/>
  <c r="L75" i="1"/>
  <c r="H74" i="1"/>
  <c r="L71" i="1"/>
  <c r="H70" i="1"/>
  <c r="H66" i="1"/>
  <c r="H62" i="1"/>
  <c r="L61" i="1"/>
  <c r="H60" i="1"/>
  <c r="L59" i="1"/>
  <c r="H54" i="1"/>
  <c r="L53" i="1"/>
  <c r="H52" i="1"/>
  <c r="L50" i="1"/>
  <c r="H49" i="1"/>
  <c r="L47" i="1"/>
  <c r="H43" i="1"/>
  <c r="L42" i="1"/>
  <c r="H35" i="1"/>
  <c r="L34" i="1"/>
  <c r="H33" i="1"/>
  <c r="L32" i="1"/>
  <c r="H28" i="1"/>
  <c r="L112" i="1"/>
  <c r="L109" i="1"/>
  <c r="L107" i="1"/>
  <c r="L105" i="1"/>
  <c r="L103" i="1"/>
  <c r="L100" i="1"/>
  <c r="L97" i="1"/>
  <c r="H96" i="1"/>
  <c r="L93" i="1"/>
  <c r="H92" i="1"/>
  <c r="L89" i="1"/>
  <c r="H88" i="1"/>
  <c r="L85" i="1"/>
  <c r="H84" i="1"/>
  <c r="L81" i="1"/>
  <c r="H80" i="1"/>
  <c r="L76" i="1"/>
  <c r="H75" i="1"/>
  <c r="L72" i="1"/>
  <c r="H71" i="1"/>
  <c r="N68" i="1"/>
  <c r="J67" i="1"/>
  <c r="N66" i="1"/>
  <c r="J65" i="1"/>
  <c r="N64" i="1"/>
  <c r="J63" i="1"/>
  <c r="N62" i="1"/>
  <c r="J61" i="1"/>
  <c r="N60" i="1"/>
  <c r="J59" i="1"/>
  <c r="N58" i="1"/>
  <c r="J57" i="1"/>
  <c r="N56" i="1"/>
  <c r="J55" i="1"/>
  <c r="N54" i="1"/>
  <c r="J53" i="1"/>
  <c r="N52" i="1"/>
  <c r="J50" i="1"/>
  <c r="N49" i="1"/>
  <c r="J47" i="1"/>
  <c r="N46" i="1"/>
  <c r="J45" i="1"/>
  <c r="N43" i="1"/>
  <c r="J42" i="1"/>
  <c r="N40" i="1"/>
  <c r="J39" i="1"/>
  <c r="N37" i="1"/>
  <c r="J36" i="1"/>
  <c r="N35" i="1"/>
  <c r="J34" i="1"/>
  <c r="N33" i="1"/>
  <c r="J32" i="1"/>
  <c r="N31" i="1"/>
  <c r="J30" i="1"/>
  <c r="N28" i="1"/>
  <c r="J27" i="1"/>
  <c r="L90" i="1"/>
  <c r="H89" i="1"/>
  <c r="L82" i="1"/>
  <c r="H81" i="1"/>
  <c r="L73" i="1"/>
  <c r="H72" i="1"/>
  <c r="H67" i="1"/>
  <c r="L66" i="1"/>
  <c r="H63" i="1"/>
  <c r="L62" i="1"/>
  <c r="H59" i="1"/>
  <c r="L58" i="1"/>
  <c r="H55" i="1"/>
  <c r="L54" i="1"/>
  <c r="H45" i="1"/>
  <c r="L43" i="1"/>
  <c r="H34" i="1"/>
  <c r="L33" i="1"/>
  <c r="H32" i="1"/>
  <c r="L31" i="1"/>
  <c r="L98" i="1"/>
  <c r="H97" i="1"/>
  <c r="L94" i="1"/>
  <c r="H93" i="1"/>
  <c r="L86" i="1"/>
  <c r="H85" i="1"/>
  <c r="L77" i="1"/>
  <c r="H76" i="1"/>
  <c r="L69" i="1"/>
  <c r="L68" i="1"/>
  <c r="H65" i="1"/>
  <c r="L64" i="1"/>
  <c r="H61" i="1"/>
  <c r="L60" i="1"/>
  <c r="H57" i="1"/>
  <c r="L56" i="1"/>
  <c r="H53" i="1"/>
  <c r="L52" i="1"/>
  <c r="H50" i="1"/>
  <c r="L49" i="1"/>
  <c r="H47" i="1"/>
  <c r="L46" i="1"/>
  <c r="H42" i="1"/>
  <c r="L40" i="1"/>
  <c r="H39" i="1"/>
  <c r="L37" i="1"/>
  <c r="H36" i="1"/>
  <c r="L35" i="1"/>
  <c r="H30" i="1"/>
  <c r="L28" i="1"/>
  <c r="H27" i="1"/>
  <c r="H113" i="1"/>
  <c r="H110" i="1"/>
  <c r="H108" i="1"/>
  <c r="H106" i="1"/>
  <c r="H104" i="1"/>
  <c r="H102" i="1"/>
  <c r="L99" i="1"/>
  <c r="H98" i="1"/>
  <c r="L95" i="1"/>
  <c r="H94" i="1"/>
  <c r="L91" i="1"/>
  <c r="H90" i="1"/>
  <c r="L87" i="1"/>
  <c r="H86" i="1"/>
  <c r="L83" i="1"/>
  <c r="H82" i="1"/>
  <c r="L78" i="1"/>
  <c r="H77" i="1"/>
  <c r="L74" i="1"/>
  <c r="H73" i="1"/>
  <c r="L70" i="1"/>
  <c r="H69" i="1"/>
  <c r="J68" i="1"/>
  <c r="N67" i="1"/>
  <c r="J66" i="1"/>
  <c r="N65" i="1"/>
  <c r="J64" i="1"/>
  <c r="N63" i="1"/>
  <c r="J62" i="1"/>
  <c r="N61" i="1"/>
  <c r="J60" i="1"/>
  <c r="N59" i="1"/>
  <c r="J58" i="1"/>
  <c r="N57" i="1"/>
  <c r="J56" i="1"/>
  <c r="N55" i="1"/>
  <c r="J54" i="1"/>
  <c r="N53" i="1"/>
  <c r="J52" i="1"/>
  <c r="N50" i="1"/>
  <c r="J49" i="1"/>
  <c r="N47" i="1"/>
  <c r="J46" i="1"/>
  <c r="N45" i="1"/>
  <c r="J43" i="1"/>
  <c r="N42" i="1"/>
  <c r="J40" i="1"/>
  <c r="N39" i="1"/>
  <c r="J37" i="1"/>
  <c r="N36" i="1"/>
  <c r="J35" i="1"/>
  <c r="N34" i="1"/>
  <c r="J33" i="1"/>
  <c r="N32" i="1"/>
  <c r="J31" i="1"/>
  <c r="N30" i="1"/>
  <c r="J28" i="1"/>
  <c r="N27" i="1"/>
  <c r="H83" i="1"/>
  <c r="L80" i="1"/>
  <c r="H78" i="1"/>
  <c r="H68" i="1"/>
  <c r="L67" i="1"/>
  <c r="L65" i="1"/>
  <c r="H64" i="1"/>
  <c r="L63" i="1"/>
  <c r="H58" i="1"/>
  <c r="L57" i="1"/>
  <c r="H56" i="1"/>
  <c r="L55" i="1"/>
  <c r="H46" i="1"/>
  <c r="L45" i="1"/>
  <c r="H40" i="1"/>
  <c r="L39" i="1"/>
  <c r="H37" i="1"/>
  <c r="L36" i="1"/>
  <c r="H31" i="1"/>
  <c r="L30" i="1"/>
  <c r="L27" i="1"/>
  <c r="P106" i="1"/>
  <c r="P83" i="1"/>
  <c r="P88" i="1"/>
  <c r="P71" i="1"/>
  <c r="P67" i="1"/>
  <c r="P50" i="1"/>
  <c r="P30" i="1"/>
  <c r="P54" i="1"/>
  <c r="P33" i="1"/>
  <c r="P57" i="1"/>
  <c r="P36" i="1"/>
  <c r="P56" i="1"/>
  <c r="P35" i="1"/>
</calcChain>
</file>

<file path=xl/sharedStrings.xml><?xml version="1.0" encoding="utf-8"?>
<sst xmlns="http://schemas.openxmlformats.org/spreadsheetml/2006/main" count="325" uniqueCount="311">
  <si>
    <t>Šilumos kainų nustatymo metodikos</t>
  </si>
  <si>
    <t>7 priedas</t>
  </si>
  <si>
    <t>Duomenys apie ūkio subjektą:</t>
  </si>
  <si>
    <t>Duomenys apie kontaktinį asmenį:</t>
  </si>
  <si>
    <t>Pavadinimas</t>
  </si>
  <si>
    <t>UAB "Varėnos šiluma"</t>
  </si>
  <si>
    <t>V., pavardė</t>
  </si>
  <si>
    <t>Kodas</t>
  </si>
  <si>
    <t>184827583 184827583</t>
  </si>
  <si>
    <t>Pareigos</t>
  </si>
  <si>
    <t>Buveinės adresas</t>
  </si>
  <si>
    <t>J. Basanavičiaus g. 56 LT-65210, Varėna</t>
  </si>
  <si>
    <t>Telefonas</t>
  </si>
  <si>
    <t>Faksas</t>
  </si>
  <si>
    <t>El.paštas</t>
  </si>
  <si>
    <t>Tinklalapis</t>
  </si>
  <si>
    <t xml:space="preserve"> M. ŪKIO SUBJEKTO VEIKLOJE PATIRTŲ SĄNAUDŲ GRUPIŲ IR KATEGORIJŲ (DIDŽIOSIOS KNYGOS) ATASKAITA </t>
  </si>
  <si>
    <t>ataskaitinio laikotarpio</t>
  </si>
  <si>
    <t>2019 m. balandžio 11 d.</t>
  </si>
  <si>
    <t>sudarymo data</t>
  </si>
  <si>
    <t>Valstybinei kainų ir energetikos kontrolės komisijai</t>
  </si>
  <si>
    <t>SĄNAUDŲ KATEGORIJA</t>
  </si>
  <si>
    <t>TIESIOGINĖS 
SĄNAUDOS</t>
  </si>
  <si>
    <t>NETIESIOGINĖS SĄNAUDOS</t>
  </si>
  <si>
    <t>BENDROSIOS 
SĄNAUDOS</t>
  </si>
  <si>
    <t>NEPASKIRSTYTINOS SĄNAUDOS</t>
  </si>
  <si>
    <t>SĄNAUDOS 
IŠ VISO</t>
  </si>
  <si>
    <t>SĄNAUDŲ GRUPĖS IR POGRUPIAI</t>
  </si>
  <si>
    <t>Eur</t>
  </si>
  <si>
    <t>%</t>
  </si>
  <si>
    <t>I.</t>
  </si>
  <si>
    <t>ŠILUMOS ĮSIGIJIMO SĄNAUDOS</t>
  </si>
  <si>
    <t>I.1.</t>
  </si>
  <si>
    <t>Šilumos įsigijimo sąnaudos</t>
  </si>
  <si>
    <t>I.2.-...</t>
  </si>
  <si>
    <t>Kitos sąnaudos, susijusios su šilumos įsigijimu (nurodyti)</t>
  </si>
  <si>
    <t>II.</t>
  </si>
  <si>
    <t>KURO SĄNAUDOS ENERGIJAI GAMINTI</t>
  </si>
  <si>
    <t>II.1.</t>
  </si>
  <si>
    <t>Gamtinių dujų įsigijimo sąnaudos</t>
  </si>
  <si>
    <t>II.2.</t>
  </si>
  <si>
    <t>Mazuto įsigijimo sąnaudos</t>
  </si>
  <si>
    <t>II.3.</t>
  </si>
  <si>
    <t>Medienos įsigijimo sąnaudos</t>
  </si>
  <si>
    <t>II.3.-1.</t>
  </si>
  <si>
    <t>Medžio granulių įsigijimo sąnaudos</t>
  </si>
  <si>
    <t>II.4.-...</t>
  </si>
  <si>
    <t>Kitos kuro rūšies (nurodyti) įsigijimo sąnaudos</t>
  </si>
  <si>
    <t>II.4.-1.</t>
  </si>
  <si>
    <t>Biokuro įsigijimo sąnaudos</t>
  </si>
  <si>
    <t>II.4.-2.</t>
  </si>
  <si>
    <t>Dyzelino įsigijimo sąnaudos</t>
  </si>
  <si>
    <t>II...-...</t>
  </si>
  <si>
    <t>Kitos sąnaudos, susijusios su kuro įsigijimu (nurodyti)</t>
  </si>
  <si>
    <t>III.</t>
  </si>
  <si>
    <t>ELEKTROS ENERGIJOS TECHNOLOGINĖMS REIKMĖMS ĮSIGIJIMO SĄNAUDOS</t>
  </si>
  <si>
    <t>III.1.</t>
  </si>
  <si>
    <t>Elektros energijos technologinėms reikmėms įsigijimo sąnaudos</t>
  </si>
  <si>
    <t>III.2.-...</t>
  </si>
  <si>
    <t>Kitos sąnaudos, susijusios su elektros energijos TR įsigijimu (nurodyti)</t>
  </si>
  <si>
    <t>IV.</t>
  </si>
  <si>
    <t>VANDENS TECHNOLOGINĖMS REIKMĖMS ĮSIGIJIMO SĄNAUDOS</t>
  </si>
  <si>
    <t>IV.1.</t>
  </si>
  <si>
    <t>Vandens technologinėms reikmėms įsigijimo sąnaudos</t>
  </si>
  <si>
    <t>IV.2.-...</t>
  </si>
  <si>
    <t>Kitos sąnaudos, susijusios su vandens TR įsigijimu (nurodyti)</t>
  </si>
  <si>
    <t>IV1.</t>
  </si>
  <si>
    <t>KITOS KINTAMOSIOS SĄNAUDOS</t>
  </si>
  <si>
    <t>IV1.1.</t>
  </si>
  <si>
    <t>Pelenų tvarkymo (išvežimo, utilizavimo) sąnaudos</t>
  </si>
  <si>
    <t>IV1.2.</t>
  </si>
  <si>
    <t>Energijos išteklių biržos operatoriaus teikiamų paslaugų sąnaudos</t>
  </si>
  <si>
    <t>IV1.3.-...</t>
  </si>
  <si>
    <t>Kitos kintamosios sąnaudos (nurodyti)</t>
  </si>
  <si>
    <t>V.</t>
  </si>
  <si>
    <t>APYVARTINIŲ TARŠOS LEIDIMŲ ĮSIGIJIMO SĄNAUDOS</t>
  </si>
  <si>
    <t>V.1.</t>
  </si>
  <si>
    <t>Apyvartinių taršos leidimų įsigjimo sąnaudos</t>
  </si>
  <si>
    <t>V.2.-...</t>
  </si>
  <si>
    <t>Kitos sąnaudos, susijusios su ATL įsigijimu (nurodyti)</t>
  </si>
  <si>
    <t>VI.</t>
  </si>
  <si>
    <t>NUSIDĖVĖJIMO (AMORTIZACIJOS) SĄNAUDOS</t>
  </si>
  <si>
    <t>VI.1.</t>
  </si>
  <si>
    <t>Plėtros darbų nusidėvėjimo sąnaudos</t>
  </si>
  <si>
    <t>VI.2.</t>
  </si>
  <si>
    <t>Prestižo nusidėvėjimo sąnaudos</t>
  </si>
  <si>
    <t>VI.3.</t>
  </si>
  <si>
    <t>Patentų, licencijų, įsigytų teisių nusidėvėjimo sąnaudos</t>
  </si>
  <si>
    <t>VI.4.</t>
  </si>
  <si>
    <t>Programinės įrangos nusidėvėjimo sąnaudos</t>
  </si>
  <si>
    <t>VI.5.</t>
  </si>
  <si>
    <t>Kito nematerialaus turto (nurodyti) nusidėvėjimo sąnaudos</t>
  </si>
  <si>
    <t>VI.6.</t>
  </si>
  <si>
    <t>Gamybinės paskirties pastatų, statinių (katilinių) nusidėvėjimo sąnaudos</t>
  </si>
  <si>
    <t>VI.7.</t>
  </si>
  <si>
    <t>Gamybinės paskirties pastatų, statinių (konteinerinių katilinių, siurblinių) nusidėvėjimo sąnaudos</t>
  </si>
  <si>
    <t>VI.8.</t>
  </si>
  <si>
    <t>Gamybinės paskirties pastatų, statinių (kitų technologinės paskirties) nusidėvėjimo sąnaudos</t>
  </si>
  <si>
    <t>VI.9.</t>
  </si>
  <si>
    <t>Kitos paskirties pastatų, statinių (kuro (mazuto) rezervuarų) nusidėvėjimo sąnaudos</t>
  </si>
  <si>
    <t>VI.10.</t>
  </si>
  <si>
    <t>Kitos paskirties pastatų, statinių (dūmtraukių mūrinių, gelžbetoninių) nusidėvėjimo sąnaudos</t>
  </si>
  <si>
    <t>VI.11.</t>
  </si>
  <si>
    <t>Kitos paskirties pastatų, statinių (dūmtraukių metalinių) nusidėvėjimo sąnaudos</t>
  </si>
  <si>
    <t>VI.12.</t>
  </si>
  <si>
    <t>Kitos paskirties pastatų, statinių (vamzdynų) nusidėvėjimo sąnaudos</t>
  </si>
  <si>
    <t>VI.13.</t>
  </si>
  <si>
    <t>Administracinės paskirties pastatų, statinių nusidėvėjimo sąnaudos</t>
  </si>
  <si>
    <t>VI.14.</t>
  </si>
  <si>
    <t>Kitos paskirties pastatų nusidėvėjimo sąnaudos</t>
  </si>
  <si>
    <t>VI.15.</t>
  </si>
  <si>
    <t>Kitos įrangos, prietaisų, įrankių, įrenginių (kelių, aikštelių, šaligatvių, tvorų) nusidėvėjimo sąnaudos</t>
  </si>
  <si>
    <t>VI.16.</t>
  </si>
  <si>
    <t>Mašinų ir įrengimų (katilinių įrengimų, stacionariųjų garo katilų) nusidėvėjimo sąnaudos</t>
  </si>
  <si>
    <t>VI.17.</t>
  </si>
  <si>
    <t>Mašinų ir įrengimų (vandens šildymo katilų) nusidėvėjimo sąnaudos</t>
  </si>
  <si>
    <t>VI.18.</t>
  </si>
  <si>
    <t>Mašinų ir įrengimų (siurblių, kitų siurblinės įrengimų) nusidėvėjimo sąnaudos</t>
  </si>
  <si>
    <t>VI.19.</t>
  </si>
  <si>
    <t>Mašinų ir įrengimų (šilumos punktų, mazgų, modulių) nusidėvėjimo sąnaudos</t>
  </si>
  <si>
    <t>VI.20.</t>
  </si>
  <si>
    <t>Kitų mašinų ir įrengimų (nurodyti) nusidėvėjimo sąnaudos</t>
  </si>
  <si>
    <t>VI.21.</t>
  </si>
  <si>
    <t>Kitos įrangos, prietaisų, įrankių, įrenginių nusidėvėjimo sąnaudos</t>
  </si>
  <si>
    <t>VI.22.</t>
  </si>
  <si>
    <t>Kitos įrangos, prietaisų, įrankių, įrenginių (šilumos kiekio apskaitos prietaisų) nusidėvėjimo sąnaudos</t>
  </si>
  <si>
    <t>VI.23.</t>
  </si>
  <si>
    <t>Kitos įrangos, prietaisų, įrankių, įrenginių (kitų šilumos matavimo ir reguliavimo prietaisų) nusidėvėjimo sąnaudos</t>
  </si>
  <si>
    <t>VI.24.</t>
  </si>
  <si>
    <t>Transporto priemonių nusidėvėjimo sąnaudos</t>
  </si>
  <si>
    <t>VI.25.</t>
  </si>
  <si>
    <t>Kito materialaus turto nusidėvėjimo sąnaudos</t>
  </si>
  <si>
    <t>VI.26.</t>
  </si>
  <si>
    <t>Investicinio turto nusidėvėjimo sąnaudos</t>
  </si>
  <si>
    <t>VI.27.</t>
  </si>
  <si>
    <t>Kito ilgalaikio turto nusidėvėjimo sąnaudos</t>
  </si>
  <si>
    <t>VII.</t>
  </si>
  <si>
    <t>EINAMOJO REMONTO IR APTARNAVIMO SĄNAUDOS</t>
  </si>
  <si>
    <t>VII.1.</t>
  </si>
  <si>
    <t>Gamybos objektų einamojo remonto, aptarnavimo sąnaudos</t>
  </si>
  <si>
    <t>VII.2.</t>
  </si>
  <si>
    <t>Tinklų einamojo remonto, aptarnavimo sąnaudos</t>
  </si>
  <si>
    <t>VII.3.</t>
  </si>
  <si>
    <t>Šilumos punktų einamojo remonto, aptarnavimo sąnaudos</t>
  </si>
  <si>
    <t>VII.4.</t>
  </si>
  <si>
    <t>IT aptarnavimo sąnaudos</t>
  </si>
  <si>
    <t>VII.5.</t>
  </si>
  <si>
    <t>Kitų objektų (nurodyti) einamojo remonto, aptarnavimo sąnaudos</t>
  </si>
  <si>
    <t>VII.6.</t>
  </si>
  <si>
    <t>Medžiagų, žaliavų sąnaudos gamybos objektams</t>
  </si>
  <si>
    <t>VII.7.</t>
  </si>
  <si>
    <t>Medžiagos, žaliavų sąnaudos tinklams</t>
  </si>
  <si>
    <t>VII.8.</t>
  </si>
  <si>
    <t>Medžiagų, žaliavų sąnaudos šilumos punktams</t>
  </si>
  <si>
    <t>VII.9.</t>
  </si>
  <si>
    <t>Medžiagų, žaliavų sąnaudos IT</t>
  </si>
  <si>
    <t>VII.10.</t>
  </si>
  <si>
    <t>Medžiagų, žaliavų sąnaudos kitiems objektams (nurodyti)</t>
  </si>
  <si>
    <t>VII.11.</t>
  </si>
  <si>
    <t>Atsiskaitomųjų šilumos apskaitos prietaisų eksploatacijos sąnaudos</t>
  </si>
  <si>
    <t>VII.12.</t>
  </si>
  <si>
    <t>Nuotolinės duomenų nuskaitymo ir perdavimo sistemos priežiūros sąnaudos</t>
  </si>
  <si>
    <t>VII.13.</t>
  </si>
  <si>
    <t>Patalpų (ne administracinių) remonto, aptarnavimo sąnaudos</t>
  </si>
  <si>
    <t>VII.14.</t>
  </si>
  <si>
    <t>Rezervinio kuro saugojimo, atnaujinimo ir įsigijimo sąnaudos</t>
  </si>
  <si>
    <t>VII.15.</t>
  </si>
  <si>
    <t>Mažaverčio inventoriaus sąnaudos</t>
  </si>
  <si>
    <t>VII.16.</t>
  </si>
  <si>
    <t>Turto nuomos (ne šilumos ūkio nuomos, koncesijos sutarties objektų) sąnaudos</t>
  </si>
  <si>
    <t>VII.17.</t>
  </si>
  <si>
    <t>Komunalinių paslaugų (elektros energija, vanduo, nuotekos, atliekos, t.t.) sąnaudos (ne administracinių patalpų)</t>
  </si>
  <si>
    <t>VII.18.</t>
  </si>
  <si>
    <t>Transporto priemonių eksploatacinės sąnaudos</t>
  </si>
  <si>
    <t>VII.19.</t>
  </si>
  <si>
    <t>Transporto priemonių kuro sąnaudos</t>
  </si>
  <si>
    <t>VII.20.</t>
  </si>
  <si>
    <t>Muitinės ir ekspedijavimo paslaugų sąnaudos</t>
  </si>
  <si>
    <t>VII.21.-...</t>
  </si>
  <si>
    <t>Kitos einamojo remonto ir aptarnavimo sąnaudos (nurodyti)</t>
  </si>
  <si>
    <t>VIII.</t>
  </si>
  <si>
    <t>PERSONALO SĄNAUDOS</t>
  </si>
  <si>
    <t>VIII.1.</t>
  </si>
  <si>
    <t>Darbo užmokesčio sąnaudos</t>
  </si>
  <si>
    <t>VIII.2.</t>
  </si>
  <si>
    <t>Privalomojo socialinio draudimo sąnaudos</t>
  </si>
  <si>
    <t>VIII.3.</t>
  </si>
  <si>
    <t>Garantinio fondo įmokų sąnaudos</t>
  </si>
  <si>
    <t>VIII.4.</t>
  </si>
  <si>
    <t>Papildomo darbuotojų draudimo sąnaudos</t>
  </si>
  <si>
    <t>VIII.5.</t>
  </si>
  <si>
    <t>Mokymų, kvalifikacijos kėlimo, studijų sąnaudos</t>
  </si>
  <si>
    <t>VIII.6.</t>
  </si>
  <si>
    <t>Išeitinės pašalpos, kompensacijos</t>
  </si>
  <si>
    <t>VIII.7.</t>
  </si>
  <si>
    <t>Apsauginiai ir darbo drabužiai</t>
  </si>
  <si>
    <t>VIII.8.</t>
  </si>
  <si>
    <t>Kelionės sąnaudos</t>
  </si>
  <si>
    <t>VIII.9.-...</t>
  </si>
  <si>
    <t>Kitos su personalu susijusios sąnaudos (nurodyti)</t>
  </si>
  <si>
    <t>IX.</t>
  </si>
  <si>
    <t>MOKESČIŲ SĄNAUDOS</t>
  </si>
  <si>
    <t>IX.1.</t>
  </si>
  <si>
    <t>Žemės mokesčio sąnaudos</t>
  </si>
  <si>
    <t>IX.2.</t>
  </si>
  <si>
    <t>Nekilnojamo turto mokesčio sąnaudos</t>
  </si>
  <si>
    <t>IX.3.</t>
  </si>
  <si>
    <t>Aplinkos taršos mokesčio sąnaudos</t>
  </si>
  <si>
    <t>IX.4.</t>
  </si>
  <si>
    <t>Valstybinių išteklių mokesčio sąnaudos</t>
  </si>
  <si>
    <t>IX.5.</t>
  </si>
  <si>
    <t>Žyminio mokesčio sąnaudos</t>
  </si>
  <si>
    <t>IX.6.</t>
  </si>
  <si>
    <t>Energetikos įstatyme numatytų mokesčių sąnaudos</t>
  </si>
  <si>
    <t>IX.7. - ...</t>
  </si>
  <si>
    <t>Kitų mokesčių valstybei sąnaudos (nurodyti)</t>
  </si>
  <si>
    <t>X.</t>
  </si>
  <si>
    <t>FINANSINĖS SĄNAUDOS</t>
  </si>
  <si>
    <t>X.1.</t>
  </si>
  <si>
    <t>Banko paslaugų (komisinių) sąnaudos</t>
  </si>
  <si>
    <t>X.2.</t>
  </si>
  <si>
    <t>Palūkanų sąnaudos</t>
  </si>
  <si>
    <t>X.3.</t>
  </si>
  <si>
    <t>Neigiamos mokėtinų ir gautinų sumų perkainojimo įtakos sąnaudos</t>
  </si>
  <si>
    <t>X.4.-...</t>
  </si>
  <si>
    <t>Kitos finansinės sąnaudos (nurodyti)</t>
  </si>
  <si>
    <t>XI.</t>
  </si>
  <si>
    <t>ADMINISTRACINĖS SĄNAUDOS</t>
  </si>
  <si>
    <t>XI.1.</t>
  </si>
  <si>
    <t>Teisinės paslaugos</t>
  </si>
  <si>
    <t>XI.2.</t>
  </si>
  <si>
    <t>Konsultacinės paslaugos</t>
  </si>
  <si>
    <t>XI.3.</t>
  </si>
  <si>
    <t>Ryšių paslaugos</t>
  </si>
  <si>
    <t>XI.4.</t>
  </si>
  <si>
    <t>Pašto, pasiuntinių paslaugos</t>
  </si>
  <si>
    <t>XI.5.</t>
  </si>
  <si>
    <t>Kanceliarinės sąnaudos</t>
  </si>
  <si>
    <t>XI.6.</t>
  </si>
  <si>
    <t>Org.inventoriaus aptarnavimas, remontas</t>
  </si>
  <si>
    <t>XI.7.</t>
  </si>
  <si>
    <t>Profesinė literatūra, spauda</t>
  </si>
  <si>
    <t>XI.8.</t>
  </si>
  <si>
    <t>Komunalinės paslaugos (elektros energija, vanduo, nuotekos, šiukšlės, t.t.)</t>
  </si>
  <si>
    <t>XI.9.</t>
  </si>
  <si>
    <t>Patalpų priežiūros sąnaudos</t>
  </si>
  <si>
    <t>XI.10. - ...</t>
  </si>
  <si>
    <t>Kitos administravimo sąnaudos (nurodyti)</t>
  </si>
  <si>
    <t>XII.</t>
  </si>
  <si>
    <t>RINKODAROS IR PARDAVIMŲ SĄNAUDOS</t>
  </si>
  <si>
    <t>XII.1.</t>
  </si>
  <si>
    <t>Reklamos paslaugoms (produktams) sąnaudos</t>
  </si>
  <si>
    <t>XII.2.</t>
  </si>
  <si>
    <t>Privalomo vartotojų informavimo, įskaitant tinklalapio palaikymą, sąnaudos</t>
  </si>
  <si>
    <t>XII.3.</t>
  </si>
  <si>
    <t>Prekės ženklo, įvaizdžio sąnaudos</t>
  </si>
  <si>
    <t>XII.4.</t>
  </si>
  <si>
    <t>Rinkos tyrimų sąnaudos</t>
  </si>
  <si>
    <t>XII.5.</t>
  </si>
  <si>
    <t>Sąskaitų vartotojams parengimo, pateikimo sąnaudos</t>
  </si>
  <si>
    <t>XII.6.</t>
  </si>
  <si>
    <t>Vartotojų mokėjimų administravimo, surinkimo sąnaudos</t>
  </si>
  <si>
    <t>XII.7.</t>
  </si>
  <si>
    <t>Reprezentacijos sąnaudos</t>
  </si>
  <si>
    <t>XII.8.-...</t>
  </si>
  <si>
    <t>Kitos rinkodaros, pardavimų sąnaudos (nurodyti)</t>
  </si>
  <si>
    <t>XIII.</t>
  </si>
  <si>
    <t>ŠILUMOS ŪKIO TURTO NUOMOS, KONCESIJOS SĄNAUDOS</t>
  </si>
  <si>
    <t>XIII.1.</t>
  </si>
  <si>
    <t>Šilumos ūkio turto nuomos, koncesijos sąnaudos</t>
  </si>
  <si>
    <t>XIII.2.-...</t>
  </si>
  <si>
    <t>Kitos sąnaudos, susijusios su šilumos ūkio turto nuoma, koncesija (nurodyti)</t>
  </si>
  <si>
    <t>XIV.</t>
  </si>
  <si>
    <t>KITOS PASKIRSTOMOS SĄNAUDOS</t>
  </si>
  <si>
    <t>XIV.1.</t>
  </si>
  <si>
    <t>Turto draudimo sąnaudos</t>
  </si>
  <si>
    <t>XIV.2.</t>
  </si>
  <si>
    <t>Veiklos rizikos draudimo sąnaudos</t>
  </si>
  <si>
    <t>XIV.3.</t>
  </si>
  <si>
    <t>Audito (finansinio, reguliavimo apskaitos) sąnaudos</t>
  </si>
  <si>
    <t>XIV.4.</t>
  </si>
  <si>
    <t>Audito (kito) sąnaudos</t>
  </si>
  <si>
    <t>XIV.5.</t>
  </si>
  <si>
    <t>Skolų išieškojimo sąnaudos</t>
  </si>
  <si>
    <t>XIV.6.</t>
  </si>
  <si>
    <t>Narystės, stojamųjų įmokų sąnaudos</t>
  </si>
  <si>
    <t>XIV.7.</t>
  </si>
  <si>
    <t>Likviduoto, nurašyto turto sąnaudos</t>
  </si>
  <si>
    <t>XIV.8.-...</t>
  </si>
  <si>
    <t>Kitos paskirstomos sąnaudos (nurodyti)</t>
  </si>
  <si>
    <t>XV.</t>
  </si>
  <si>
    <t>NEPASKIRSTOMOS SĄNAUDOS</t>
  </si>
  <si>
    <t>XV.1.</t>
  </si>
  <si>
    <t>Labdara, parama, švietimas</t>
  </si>
  <si>
    <t>XV.2.</t>
  </si>
  <si>
    <t>Beviltiškos skolos</t>
  </si>
  <si>
    <t>XV.3.</t>
  </si>
  <si>
    <t>Priskaitytos baudos ir delspinigiai</t>
  </si>
  <si>
    <t>XV.4.</t>
  </si>
  <si>
    <t>Materialinė pašalpa</t>
  </si>
  <si>
    <t>XV.5.-...</t>
  </si>
  <si>
    <t>Kitos nepaskirstomos sąnaudos (nurodyti)</t>
  </si>
  <si>
    <t>IŠ VISO:</t>
  </si>
  <si>
    <t>XVI.</t>
  </si>
  <si>
    <t>Investicijų grąžos sąnaudos *</t>
  </si>
  <si>
    <t>IŠ VISO (su investicijų grąžos sąnaudomis):</t>
  </si>
  <si>
    <t>* ataskaitiniam laikotarpiui praėjusio kainų nustatymo metu nustatyta investicijų grąža per metus (ataskaitiniame laikotarpyje atitinkanti investicijų grąžos sąnaudas).</t>
  </si>
  <si>
    <t>_________________</t>
  </si>
  <si>
    <t>Tvirtinu:</t>
  </si>
  <si>
    <t>Parašas</t>
  </si>
  <si>
    <t>Vardas, pavardė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</si>
</sst>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8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u/>
      <sz val="10"/>
      <color rgb="FF0000FF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2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2" borderId="0" xfId="1" applyFont="1" applyFill="1" applyBorder="1" applyAlignment="1" applyProtection="1"/>
    <xf numFmtId="10" fontId="4" fillId="2" borderId="0" xfId="1" applyNumberFormat="1" applyFont="1" applyFill="1" applyBorder="1" applyAlignment="1" applyProtection="1"/>
    <xf numFmtId="0" fontId="13" fillId="2" borderId="0" xfId="1" applyFont="1" applyFill="1" applyBorder="1" applyAlignment="1" applyProtection="1"/>
    <xf numFmtId="0" fontId="14" fillId="2" borderId="0" xfId="1" applyFont="1" applyFill="1" applyBorder="1" applyAlignment="1" applyProtection="1">
      <alignment horizontal="center"/>
    </xf>
    <xf numFmtId="0" fontId="21" fillId="2" borderId="0" xfId="1" applyFont="1" applyFill="1" applyBorder="1" applyAlignment="1" applyProtection="1">
      <alignment horizontal="center" vertical="center" wrapText="1"/>
    </xf>
    <xf numFmtId="0" fontId="23" fillId="2" borderId="0" xfId="1" applyFont="1" applyFill="1" applyBorder="1" applyAlignment="1" applyProtection="1">
      <alignment vertical="center" wrapText="1"/>
    </xf>
    <xf numFmtId="10" fontId="25" fillId="2" borderId="0" xfId="1" applyNumberFormat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27" fillId="2" borderId="0" xfId="1" applyFont="1" applyFill="1" applyBorder="1" applyAlignment="1" applyProtection="1">
      <alignment horizontal="left"/>
    </xf>
    <xf numFmtId="0" fontId="28" fillId="2" borderId="0" xfId="1" applyFont="1" applyFill="1" applyBorder="1" applyAlignment="1" applyProtection="1">
      <alignment horizontal="right"/>
    </xf>
    <xf numFmtId="10" fontId="29" fillId="2" borderId="0" xfId="1" applyNumberFormat="1" applyFont="1" applyFill="1" applyBorder="1" applyAlignment="1" applyProtection="1">
      <alignment horizontal="center"/>
    </xf>
    <xf numFmtId="0" fontId="31" fillId="2" borderId="0" xfId="1" applyFont="1" applyFill="1" applyBorder="1" applyAlignment="1" applyProtection="1">
      <alignment vertical="center"/>
    </xf>
    <xf numFmtId="0" fontId="52" fillId="2" borderId="0" xfId="1" applyFont="1" applyFill="1" applyBorder="1" applyAlignment="1" applyProtection="1">
      <alignment vertical="center" wrapText="1"/>
    </xf>
    <xf numFmtId="0" fontId="62" fillId="2" borderId="0" xfId="1" applyFont="1" applyFill="1" applyBorder="1" applyAlignment="1" applyProtection="1"/>
    <xf numFmtId="0" fontId="63" fillId="2" borderId="30" xfId="1" applyFont="1" applyFill="1" applyBorder="1" applyAlignment="1" applyProtection="1">
      <alignment horizontal="left" vertical="center" wrapText="1"/>
      <protection locked="0"/>
    </xf>
    <xf numFmtId="4" fontId="67" fillId="2" borderId="31" xfId="1" applyNumberFormat="1" applyFont="1" applyFill="1" applyBorder="1" applyAlignment="1" applyProtection="1">
      <alignment horizontal="center"/>
    </xf>
    <xf numFmtId="10" fontId="68" fillId="2" borderId="31" xfId="1" applyNumberFormat="1" applyFont="1" applyFill="1" applyBorder="1" applyAlignment="1" applyProtection="1">
      <alignment horizontal="center"/>
    </xf>
    <xf numFmtId="4" fontId="69" fillId="2" borderId="31" xfId="1" applyNumberFormat="1" applyFont="1" applyFill="1" applyBorder="1" applyAlignment="1" applyProtection="1">
      <alignment horizontal="center"/>
    </xf>
    <xf numFmtId="4" fontId="70" fillId="2" borderId="1" xfId="1" applyNumberFormat="1" applyFont="1" applyFill="1" applyBorder="1" applyAlignment="1" applyProtection="1">
      <alignment horizontal="center"/>
    </xf>
    <xf numFmtId="4" fontId="71" fillId="2" borderId="32" xfId="1" applyNumberFormat="1" applyFont="1" applyFill="1" applyBorder="1" applyAlignment="1" applyProtection="1">
      <alignment horizontal="center"/>
    </xf>
    <xf numFmtId="4" fontId="72" fillId="2" borderId="33" xfId="1" applyNumberFormat="1" applyFont="1" applyFill="1" applyBorder="1" applyAlignment="1" applyProtection="1">
      <alignment horizontal="center"/>
    </xf>
    <xf numFmtId="0" fontId="73" fillId="2" borderId="30" xfId="1" applyFont="1" applyFill="1" applyBorder="1" applyAlignment="1" applyProtection="1">
      <alignment horizontal="left" vertical="center" wrapText="1"/>
      <protection locked="0"/>
    </xf>
    <xf numFmtId="4" fontId="76" fillId="2" borderId="31" xfId="1" applyNumberFormat="1" applyFont="1" applyFill="1" applyBorder="1" applyAlignment="1" applyProtection="1">
      <alignment horizontal="right"/>
    </xf>
    <xf numFmtId="10" fontId="77" fillId="2" borderId="34" xfId="1" applyNumberFormat="1" applyFont="1" applyFill="1" applyBorder="1" applyAlignment="1" applyProtection="1">
      <alignment horizontal="right"/>
    </xf>
    <xf numFmtId="10" fontId="78" fillId="2" borderId="35" xfId="1" applyNumberFormat="1" applyFont="1" applyFill="1" applyBorder="1" applyAlignment="1" applyProtection="1">
      <alignment horizontal="right"/>
    </xf>
    <xf numFmtId="4" fontId="79" fillId="2" borderId="36" xfId="1" applyNumberFormat="1" applyFont="1" applyFill="1" applyBorder="1" applyAlignment="1" applyProtection="1">
      <alignment horizontal="right"/>
    </xf>
    <xf numFmtId="10" fontId="80" fillId="2" borderId="37" xfId="1" applyNumberFormat="1" applyFont="1" applyFill="1" applyBorder="1" applyAlignment="1" applyProtection="1">
      <alignment horizontal="right"/>
    </xf>
    <xf numFmtId="4" fontId="81" fillId="2" borderId="31" xfId="1" applyNumberFormat="1" applyFont="1" applyFill="1" applyBorder="1" applyAlignment="1" applyProtection="1">
      <alignment horizontal="right"/>
    </xf>
    <xf numFmtId="0" fontId="89" fillId="0" borderId="0" xfId="1" applyFont="1" applyFill="1" applyBorder="1" applyAlignment="1" applyProtection="1"/>
    <xf numFmtId="0" fontId="90" fillId="2" borderId="22" xfId="1" applyFont="1" applyFill="1" applyBorder="1" applyAlignment="1" applyProtection="1">
      <alignment horizontal="left" vertical="center" wrapText="1"/>
      <protection locked="0"/>
    </xf>
    <xf numFmtId="4" fontId="93" fillId="2" borderId="20" xfId="1" applyNumberFormat="1" applyFont="1" applyFill="1" applyBorder="1" applyAlignment="1" applyProtection="1">
      <alignment horizontal="right"/>
    </xf>
    <xf numFmtId="10" fontId="94" fillId="2" borderId="39" xfId="1" applyNumberFormat="1" applyFont="1" applyFill="1" applyBorder="1" applyAlignment="1" applyProtection="1">
      <alignment horizontal="right"/>
    </xf>
    <xf numFmtId="10" fontId="95" fillId="2" borderId="40" xfId="1" applyNumberFormat="1" applyFont="1" applyFill="1" applyBorder="1" applyAlignment="1" applyProtection="1">
      <alignment horizontal="right"/>
    </xf>
    <xf numFmtId="4" fontId="96" fillId="2" borderId="41" xfId="1" applyNumberFormat="1" applyFont="1" applyFill="1" applyBorder="1" applyAlignment="1" applyProtection="1">
      <alignment horizontal="right"/>
    </xf>
    <xf numFmtId="10" fontId="97" fillId="2" borderId="42" xfId="1" applyNumberFormat="1" applyFont="1" applyFill="1" applyBorder="1" applyAlignment="1" applyProtection="1">
      <alignment horizontal="right"/>
    </xf>
    <xf numFmtId="0" fontId="98" fillId="2" borderId="43" xfId="1" applyFont="1" applyFill="1" applyBorder="1" applyAlignment="1" applyProtection="1">
      <alignment horizontal="left" vertical="center" wrapText="1"/>
      <protection locked="0"/>
    </xf>
    <xf numFmtId="4" fontId="102" fillId="2" borderId="44" xfId="1" applyNumberFormat="1" applyFont="1" applyFill="1" applyBorder="1" applyAlignment="1" applyProtection="1">
      <alignment horizontal="right"/>
    </xf>
    <xf numFmtId="10" fontId="103" fillId="2" borderId="47" xfId="1" applyNumberFormat="1" applyFont="1" applyFill="1" applyBorder="1" applyAlignment="1" applyProtection="1">
      <alignment horizontal="right"/>
    </xf>
    <xf numFmtId="10" fontId="104" fillId="2" borderId="48" xfId="1" applyNumberFormat="1" applyFont="1" applyFill="1" applyBorder="1" applyAlignment="1" applyProtection="1">
      <alignment horizontal="right"/>
    </xf>
    <xf numFmtId="4" fontId="105" fillId="2" borderId="43" xfId="1" applyNumberFormat="1" applyFont="1" applyFill="1" applyBorder="1" applyAlignment="1" applyProtection="1">
      <alignment horizontal="right"/>
    </xf>
    <xf numFmtId="10" fontId="106" fillId="2" borderId="49" xfId="1" applyNumberFormat="1" applyFont="1" applyFill="1" applyBorder="1" applyAlignment="1" applyProtection="1">
      <alignment horizontal="right"/>
    </xf>
    <xf numFmtId="0" fontId="107" fillId="2" borderId="11" xfId="1" applyFont="1" applyFill="1" applyBorder="1" applyAlignment="1" applyProtection="1">
      <alignment horizontal="left" vertical="center" wrapText="1"/>
      <protection locked="0"/>
    </xf>
    <xf numFmtId="0" fontId="108" fillId="2" borderId="0" xfId="1" applyFont="1" applyFill="1" applyBorder="1" applyAlignment="1" applyProtection="1">
      <alignment horizontal="left" vertical="center"/>
      <protection locked="0"/>
    </xf>
    <xf numFmtId="0" fontId="109" fillId="2" borderId="19" xfId="1" applyFont="1" applyFill="1" applyBorder="1" applyAlignment="1" applyProtection="1">
      <alignment horizontal="left" vertical="center"/>
      <protection locked="0"/>
    </xf>
    <xf numFmtId="4" fontId="110" fillId="2" borderId="50" xfId="1" applyNumberFormat="1" applyFont="1" applyFill="1" applyBorder="1" applyAlignment="1" applyProtection="1">
      <alignment horizontal="right"/>
    </xf>
    <xf numFmtId="10" fontId="111" fillId="2" borderId="51" xfId="1" applyNumberFormat="1" applyFont="1" applyFill="1" applyBorder="1" applyAlignment="1" applyProtection="1">
      <alignment horizontal="right"/>
    </xf>
    <xf numFmtId="4" fontId="112" fillId="2" borderId="17" xfId="1" applyNumberFormat="1" applyFont="1" applyFill="1" applyBorder="1" applyAlignment="1" applyProtection="1">
      <alignment horizontal="right"/>
    </xf>
    <xf numFmtId="4" fontId="113" fillId="2" borderId="52" xfId="1" applyNumberFormat="1" applyFont="1" applyFill="1" applyBorder="1" applyAlignment="1" applyProtection="1">
      <alignment horizontal="right"/>
    </xf>
    <xf numFmtId="0" fontId="114" fillId="2" borderId="43" xfId="1" applyFont="1" applyFill="1" applyBorder="1" applyAlignment="1" applyProtection="1">
      <alignment horizontal="left" vertical="center" wrapText="1"/>
      <protection locked="0"/>
    </xf>
    <xf numFmtId="10" fontId="115" fillId="2" borderId="47" xfId="1" applyNumberFormat="1" applyFont="1" applyFill="1" applyBorder="1" applyAlignment="1" applyProtection="1">
      <alignment horizontal="right"/>
    </xf>
    <xf numFmtId="4" fontId="116" fillId="2" borderId="53" xfId="1" applyNumberFormat="1" applyFont="1" applyFill="1" applyBorder="1" applyAlignment="1" applyProtection="1">
      <alignment horizontal="right"/>
    </xf>
    <xf numFmtId="4" fontId="117" fillId="2" borderId="54" xfId="1" applyNumberFormat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left" vertical="center" wrapText="1"/>
    </xf>
    <xf numFmtId="0" fontId="6" fillId="2" borderId="2" xfId="1" applyFont="1" applyFill="1" applyBorder="1" applyAlignment="1" applyProtection="1">
      <alignment horizontal="left" vertical="center" wrapText="1"/>
    </xf>
    <xf numFmtId="0" fontId="7" fillId="2" borderId="3" xfId="1" applyFont="1" applyFill="1" applyBorder="1" applyAlignment="1" applyProtection="1">
      <alignment horizontal="left" vertical="center" wrapText="1"/>
    </xf>
    <xf numFmtId="0" fontId="8" fillId="2" borderId="1" xfId="1" applyFont="1" applyFill="1" applyBorder="1" applyAlignment="1" applyProtection="1">
      <alignment horizontal="left"/>
    </xf>
    <xf numFmtId="0" fontId="9" fillId="2" borderId="3" xfId="1" applyFont="1" applyFill="1" applyBorder="1" applyAlignment="1" applyProtection="1">
      <alignment horizontal="left"/>
    </xf>
    <xf numFmtId="0" fontId="10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2" fillId="2" borderId="3" xfId="1" applyFont="1" applyFill="1" applyBorder="1" applyAlignment="1" applyProtection="1">
      <alignment vertical="center" wrapText="1"/>
    </xf>
    <xf numFmtId="0" fontId="15" fillId="2" borderId="1" xfId="1" applyFont="1" applyFill="1" applyBorder="1" applyAlignment="1" applyProtection="1">
      <alignment horizontal="left" vertical="center"/>
    </xf>
    <xf numFmtId="0" fontId="16" fillId="2" borderId="2" xfId="1" applyFont="1" applyFill="1" applyBorder="1" applyAlignment="1" applyProtection="1">
      <alignment horizontal="left" vertical="center"/>
    </xf>
    <xf numFmtId="0" fontId="17" fillId="2" borderId="3" xfId="1" applyFont="1" applyFill="1" applyBorder="1" applyAlignment="1" applyProtection="1">
      <alignment horizontal="left" vertical="center"/>
    </xf>
    <xf numFmtId="0" fontId="18" fillId="2" borderId="1" xfId="1" applyFont="1" applyFill="1" applyBorder="1" applyAlignment="1" applyProtection="1">
      <alignment vertical="center"/>
    </xf>
    <xf numFmtId="0" fontId="19" fillId="2" borderId="2" xfId="1" applyFont="1" applyFill="1" applyBorder="1" applyAlignment="1" applyProtection="1">
      <alignment vertical="center"/>
    </xf>
    <xf numFmtId="0" fontId="20" fillId="2" borderId="3" xfId="1" applyFont="1" applyFill="1" applyBorder="1" applyAlignment="1" applyProtection="1">
      <alignment vertical="center"/>
    </xf>
    <xf numFmtId="0" fontId="26" fillId="2" borderId="0" xfId="1" applyFont="1" applyFill="1" applyBorder="1" applyAlignment="1" applyProtection="1">
      <alignment horizontal="center" vertical="center"/>
    </xf>
    <xf numFmtId="0" fontId="27" fillId="2" borderId="0" xfId="1" applyFont="1" applyFill="1" applyBorder="1" applyAlignment="1" applyProtection="1">
      <alignment horizontal="left"/>
    </xf>
    <xf numFmtId="0" fontId="30" fillId="2" borderId="0" xfId="1" applyFont="1" applyFill="1" applyBorder="1" applyAlignment="1" applyProtection="1">
      <alignment horizontal="left" vertical="center"/>
    </xf>
    <xf numFmtId="0" fontId="32" fillId="2" borderId="5" xfId="1" applyFont="1" applyFill="1" applyBorder="1" applyAlignment="1" applyProtection="1">
      <alignment horizontal="left" vertical="center"/>
    </xf>
    <xf numFmtId="0" fontId="38" fillId="2" borderId="11" xfId="1" applyFont="1" applyFill="1" applyBorder="1" applyAlignment="1" applyProtection="1">
      <alignment horizontal="left" vertical="center"/>
    </xf>
    <xf numFmtId="0" fontId="53" fillId="2" borderId="24" xfId="1" applyFont="1" applyFill="1" applyBorder="1" applyAlignment="1" applyProtection="1">
      <alignment horizontal="left" vertical="center"/>
    </xf>
    <xf numFmtId="0" fontId="33" fillId="2" borderId="6" xfId="1" applyFont="1" applyFill="1" applyBorder="1" applyAlignment="1" applyProtection="1">
      <alignment horizontal="center" vertical="center" wrapText="1"/>
    </xf>
    <xf numFmtId="0" fontId="34" fillId="2" borderId="7" xfId="1" applyFont="1" applyFill="1" applyBorder="1" applyAlignment="1" applyProtection="1">
      <alignment horizontal="center" vertical="center" wrapText="1"/>
    </xf>
    <xf numFmtId="0" fontId="35" fillId="2" borderId="8" xfId="1" applyFont="1" applyFill="1" applyBorder="1" applyAlignment="1" applyProtection="1">
      <alignment horizontal="center" vertical="center" wrapText="1"/>
    </xf>
    <xf numFmtId="0" fontId="39" fillId="2" borderId="12" xfId="1" applyFont="1" applyFill="1" applyBorder="1" applyAlignment="1" applyProtection="1">
      <alignment horizontal="center" vertical="center" wrapText="1"/>
    </xf>
    <xf numFmtId="0" fontId="40" fillId="2" borderId="13" xfId="1" applyFont="1" applyFill="1" applyBorder="1" applyAlignment="1" applyProtection="1">
      <alignment horizontal="center" vertical="center" wrapText="1"/>
    </xf>
    <xf numFmtId="0" fontId="41" fillId="2" borderId="14" xfId="1" applyFont="1" applyFill="1" applyBorder="1" applyAlignment="1" applyProtection="1">
      <alignment horizontal="center" vertical="center" wrapText="1"/>
    </xf>
    <xf numFmtId="0" fontId="36" fillId="2" borderId="9" xfId="1" applyFont="1" applyFill="1" applyBorder="1" applyAlignment="1" applyProtection="1">
      <alignment horizontal="center" vertical="center" wrapText="1"/>
    </xf>
    <xf numFmtId="0" fontId="42" fillId="2" borderId="15" xfId="1" applyFont="1" applyFill="1" applyBorder="1" applyAlignment="1" applyProtection="1">
      <alignment horizontal="center" vertical="center" wrapText="1"/>
    </xf>
    <xf numFmtId="0" fontId="50" fillId="2" borderId="22" xfId="1" applyFont="1" applyFill="1" applyBorder="1" applyAlignment="1" applyProtection="1">
      <alignment horizontal="center" vertical="center" wrapText="1"/>
    </xf>
    <xf numFmtId="0" fontId="60" fillId="2" borderId="11" xfId="1" applyFont="1" applyFill="1" applyBorder="1" applyAlignment="1" applyProtection="1">
      <alignment horizontal="center" vertical="center" wrapText="1"/>
    </xf>
    <xf numFmtId="0" fontId="51" fillId="2" borderId="23" xfId="1" applyFont="1" applyFill="1" applyBorder="1" applyAlignment="1" applyProtection="1">
      <alignment horizontal="center" vertical="center" wrapText="1"/>
    </xf>
    <xf numFmtId="0" fontId="61" fillId="2" borderId="29" xfId="1" applyFont="1" applyFill="1" applyBorder="1" applyAlignment="1" applyProtection="1">
      <alignment horizontal="center" vertical="center" wrapText="1"/>
    </xf>
    <xf numFmtId="0" fontId="64" fillId="2" borderId="1" xfId="1" applyFont="1" applyFill="1" applyBorder="1" applyAlignment="1" applyProtection="1">
      <alignment horizontal="left" vertical="center"/>
      <protection locked="0"/>
    </xf>
    <xf numFmtId="0" fontId="65" fillId="2" borderId="2" xfId="1" applyFont="1" applyFill="1" applyBorder="1" applyAlignment="1" applyProtection="1">
      <alignment horizontal="left" vertical="center"/>
      <protection locked="0"/>
    </xf>
    <xf numFmtId="0" fontId="66" fillId="2" borderId="3" xfId="1" applyFont="1" applyFill="1" applyBorder="1" applyAlignment="1" applyProtection="1">
      <alignment horizontal="left" vertical="center"/>
      <protection locked="0"/>
    </xf>
    <xf numFmtId="0" fontId="74" fillId="2" borderId="2" xfId="1" applyFont="1" applyFill="1" applyBorder="1" applyAlignment="1" applyProtection="1">
      <alignment horizontal="left" vertical="center"/>
      <protection locked="0"/>
    </xf>
    <xf numFmtId="0" fontId="75" fillId="2" borderId="3" xfId="1" applyFont="1" applyFill="1" applyBorder="1" applyAlignment="1" applyProtection="1">
      <alignment horizontal="left" vertical="center"/>
      <protection locked="0"/>
    </xf>
    <xf numFmtId="0" fontId="37" fillId="2" borderId="10" xfId="1" applyFont="1" applyFill="1" applyBorder="1" applyAlignment="1" applyProtection="1">
      <alignment horizontal="center" vertical="center" wrapText="1"/>
    </xf>
    <xf numFmtId="0" fontId="43" fillId="2" borderId="16" xfId="1" applyFont="1" applyFill="1" applyBorder="1" applyAlignment="1" applyProtection="1">
      <alignment horizontal="center" vertical="center" wrapText="1"/>
    </xf>
    <xf numFmtId="0" fontId="44" fillId="2" borderId="17" xfId="1" applyFont="1" applyFill="1" applyBorder="1" applyAlignment="1" applyProtection="1">
      <alignment horizontal="center" vertical="center" wrapText="1"/>
    </xf>
    <xf numFmtId="0" fontId="45" fillId="2" borderId="18" xfId="1" applyFont="1" applyFill="1" applyBorder="1" applyAlignment="1" applyProtection="1">
      <alignment horizontal="center" vertical="center" wrapText="1"/>
    </xf>
    <xf numFmtId="0" fontId="46" fillId="2" borderId="19" xfId="1" applyFont="1" applyFill="1" applyBorder="1" applyAlignment="1" applyProtection="1">
      <alignment horizontal="center" vertical="center" wrapText="1"/>
    </xf>
    <xf numFmtId="0" fontId="54" fillId="2" borderId="25" xfId="1" applyFont="1" applyFill="1" applyBorder="1" applyAlignment="1" applyProtection="1">
      <alignment horizontal="center" vertical="center" wrapText="1"/>
    </xf>
    <xf numFmtId="0" fontId="55" fillId="2" borderId="26" xfId="1" applyFont="1" applyFill="1" applyBorder="1" applyAlignment="1" applyProtection="1">
      <alignment horizontal="center" vertical="center" wrapText="1"/>
    </xf>
    <xf numFmtId="0" fontId="56" fillId="2" borderId="27" xfId="1" applyFont="1" applyFill="1" applyBorder="1" applyAlignment="1" applyProtection="1">
      <alignment horizontal="center" vertical="center" wrapText="1"/>
    </xf>
    <xf numFmtId="0" fontId="47" fillId="2" borderId="20" xfId="1" applyFont="1" applyFill="1" applyBorder="1" applyAlignment="1" applyProtection="1">
      <alignment horizontal="center" vertical="center" wrapText="1"/>
    </xf>
    <xf numFmtId="0" fontId="57" fillId="2" borderId="28" xfId="1" applyFont="1" applyFill="1" applyBorder="1" applyAlignment="1" applyProtection="1">
      <alignment horizontal="center" vertical="center" wrapText="1"/>
    </xf>
    <xf numFmtId="10" fontId="48" fillId="2" borderId="21" xfId="1" applyNumberFormat="1" applyFont="1" applyFill="1" applyBorder="1" applyAlignment="1" applyProtection="1">
      <alignment horizontal="center" vertical="center" wrapText="1"/>
    </xf>
    <xf numFmtId="10" fontId="58" fillId="2" borderId="27" xfId="1" applyNumberFormat="1" applyFont="1" applyFill="1" applyBorder="1" applyAlignment="1" applyProtection="1">
      <alignment horizontal="center" vertical="center" wrapText="1"/>
    </xf>
    <xf numFmtId="0" fontId="49" fillId="2" borderId="21" xfId="1" applyFont="1" applyFill="1" applyBorder="1" applyAlignment="1" applyProtection="1">
      <alignment horizontal="center" vertical="center" wrapText="1"/>
    </xf>
    <xf numFmtId="0" fontId="59" fillId="2" borderId="27" xfId="1" applyFont="1" applyFill="1" applyBorder="1" applyAlignment="1" applyProtection="1">
      <alignment horizontal="center" vertical="center" wrapText="1"/>
    </xf>
    <xf numFmtId="0" fontId="86" fillId="2" borderId="1" xfId="1" applyFont="1" applyFill="1" applyBorder="1" applyAlignment="1" applyProtection="1">
      <alignment horizontal="left" vertical="center" wrapText="1"/>
      <protection locked="0"/>
    </xf>
    <xf numFmtId="0" fontId="87" fillId="2" borderId="2" xfId="1" applyFont="1" applyFill="1" applyBorder="1" applyAlignment="1" applyProtection="1">
      <alignment horizontal="left" vertical="center" wrapText="1"/>
      <protection locked="0"/>
    </xf>
    <xf numFmtId="0" fontId="88" fillId="2" borderId="3" xfId="1" applyFont="1" applyFill="1" applyBorder="1" applyAlignment="1" applyProtection="1">
      <alignment horizontal="left" vertical="center" wrapText="1"/>
      <protection locked="0"/>
    </xf>
    <xf numFmtId="0" fontId="84" fillId="2" borderId="2" xfId="1" applyFont="1" applyFill="1" applyBorder="1" applyAlignment="1" applyProtection="1">
      <alignment horizontal="left" vertical="center" wrapText="1"/>
      <protection locked="0"/>
    </xf>
    <xf numFmtId="0" fontId="83" fillId="2" borderId="1" xfId="1" applyFont="1" applyFill="1" applyBorder="1" applyAlignment="1" applyProtection="1">
      <alignment horizontal="left" vertical="center" wrapText="1"/>
      <protection locked="0"/>
    </xf>
    <xf numFmtId="0" fontId="85" fillId="2" borderId="3" xfId="1" applyFont="1" applyFill="1" applyBorder="1" applyAlignment="1" applyProtection="1">
      <alignment horizontal="left" vertical="center" wrapText="1"/>
      <protection locked="0"/>
    </xf>
    <xf numFmtId="0" fontId="82" fillId="2" borderId="1" xfId="1" applyFont="1" applyFill="1" applyBorder="1" applyAlignment="1" applyProtection="1">
      <alignment horizontal="left" vertical="center"/>
      <protection locked="0"/>
    </xf>
    <xf numFmtId="0" fontId="99" fillId="2" borderId="44" xfId="1" applyFont="1" applyFill="1" applyBorder="1" applyAlignment="1" applyProtection="1">
      <alignment horizontal="right" vertical="center"/>
      <protection locked="0"/>
    </xf>
    <xf numFmtId="0" fontId="100" fillId="2" borderId="45" xfId="1" applyFont="1" applyFill="1" applyBorder="1" applyAlignment="1" applyProtection="1">
      <alignment horizontal="right" vertical="center"/>
      <protection locked="0"/>
    </xf>
    <xf numFmtId="0" fontId="101" fillId="2" borderId="46" xfId="1" applyFont="1" applyFill="1" applyBorder="1" applyAlignment="1" applyProtection="1">
      <alignment horizontal="right" vertical="center"/>
      <protection locked="0"/>
    </xf>
    <xf numFmtId="0" fontId="22" fillId="2" borderId="0" xfId="1" applyFont="1" applyFill="1" applyBorder="1" applyAlignment="1" applyProtection="1">
      <alignment horizontal="left" vertical="center" wrapText="1"/>
    </xf>
    <xf numFmtId="0" fontId="21" fillId="2" borderId="0" xfId="1" applyFont="1" applyFill="1" applyBorder="1" applyAlignment="1" applyProtection="1">
      <alignment horizontal="center" vertical="center" wrapText="1"/>
    </xf>
    <xf numFmtId="0" fontId="24" fillId="2" borderId="4" xfId="1" applyFont="1" applyFill="1" applyBorder="1" applyAlignment="1" applyProtection="1">
      <alignment horizontal="center"/>
    </xf>
    <xf numFmtId="0" fontId="91" fillId="2" borderId="38" xfId="1" applyFont="1" applyFill="1" applyBorder="1" applyAlignment="1" applyProtection="1">
      <alignment horizontal="left" vertical="center" wrapText="1"/>
      <protection locked="0"/>
    </xf>
    <xf numFmtId="0" fontId="92" fillId="2" borderId="21" xfId="1" applyFont="1" applyFill="1" applyBorder="1" applyAlignment="1" applyProtection="1">
      <alignment horizontal="left" vertical="center" wrapText="1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69"/>
  <sheetViews>
    <sheetView tabSelected="1" defaultGridColor="0" colorId="9" workbookViewId="0">
      <selection activeCell="H18" sqref="H18"/>
    </sheetView>
  </sheetViews>
  <sheetFormatPr defaultColWidth="9.140625" defaultRowHeight="13.5" customHeight="1" x14ac:dyDescent="0.25"/>
  <cols>
    <col min="1" max="1" width="2" style="4" customWidth="1"/>
    <col min="2" max="2" width="9.140625" style="4" customWidth="1"/>
    <col min="3" max="5" width="11" style="4" customWidth="1"/>
    <col min="6" max="6" width="16.5703125" style="4" customWidth="1"/>
    <col min="7" max="7" width="16.42578125" style="4" customWidth="1"/>
    <col min="8" max="8" width="6.5703125" style="3" customWidth="1"/>
    <col min="9" max="9" width="16.42578125" style="4" customWidth="1"/>
    <col min="10" max="10" width="6.5703125" style="4" customWidth="1"/>
    <col min="11" max="11" width="16.42578125" style="4" customWidth="1"/>
    <col min="12" max="12" width="6.5703125" style="4" customWidth="1"/>
    <col min="13" max="13" width="16.42578125" style="4" customWidth="1"/>
    <col min="14" max="14" width="6.5703125" style="4" customWidth="1"/>
    <col min="15" max="15" width="16.42578125" style="4" customWidth="1"/>
    <col min="16" max="16" width="6.5703125" style="4" customWidth="1"/>
    <col min="17" max="17" width="11" style="4" customWidth="1"/>
    <col min="18" max="18" width="4.5703125" style="4" customWidth="1"/>
    <col min="19" max="256" width="9.140625" style="4" customWidth="1"/>
    <col min="257" max="257" width="9.140625" style="1" customWidth="1"/>
    <col min="258" max="16384" width="9.140625" style="1"/>
  </cols>
  <sheetData>
    <row r="2" spans="2:18" ht="13.5" customHeight="1" x14ac:dyDescent="0.25">
      <c r="B2" s="2"/>
      <c r="H2" s="3" t="s">
        <v>0</v>
      </c>
    </row>
    <row r="3" spans="2:18" ht="13.5" customHeight="1" x14ac:dyDescent="0.25">
      <c r="H3" s="3" t="s">
        <v>1</v>
      </c>
    </row>
    <row r="5" spans="2:18" ht="12.75" customHeight="1" x14ac:dyDescent="0.25">
      <c r="B5" s="54" t="s">
        <v>2</v>
      </c>
      <c r="C5" s="55"/>
      <c r="D5" s="56"/>
      <c r="E5" s="57"/>
      <c r="F5" s="58"/>
      <c r="G5" s="54" t="s">
        <v>3</v>
      </c>
      <c r="H5" s="55"/>
      <c r="I5" s="56"/>
      <c r="J5" s="59"/>
      <c r="K5" s="60"/>
      <c r="L5" s="60"/>
      <c r="M5" s="61"/>
      <c r="Q5" s="5"/>
    </row>
    <row r="6" spans="2:18" ht="12.75" customHeight="1" x14ac:dyDescent="0.25">
      <c r="B6" s="54" t="s">
        <v>4</v>
      </c>
      <c r="C6" s="55"/>
      <c r="D6" s="56"/>
      <c r="E6" s="57" t="s">
        <v>5</v>
      </c>
      <c r="F6" s="58"/>
      <c r="G6" s="54" t="s">
        <v>6</v>
      </c>
      <c r="H6" s="55"/>
      <c r="I6" s="56"/>
      <c r="J6" s="59"/>
      <c r="K6" s="60"/>
      <c r="L6" s="60"/>
      <c r="M6" s="61"/>
      <c r="Q6" s="5"/>
    </row>
    <row r="7" spans="2:18" ht="12.75" customHeight="1" x14ac:dyDescent="0.25">
      <c r="B7" s="54" t="s">
        <v>7</v>
      </c>
      <c r="C7" s="55"/>
      <c r="D7" s="56"/>
      <c r="E7" s="57" t="s">
        <v>8</v>
      </c>
      <c r="F7" s="58"/>
      <c r="G7" s="54" t="s">
        <v>9</v>
      </c>
      <c r="H7" s="55"/>
      <c r="I7" s="56"/>
      <c r="J7" s="59"/>
      <c r="K7" s="60"/>
      <c r="L7" s="60"/>
      <c r="M7" s="61"/>
      <c r="Q7" s="5"/>
    </row>
    <row r="8" spans="2:18" ht="12.75" customHeight="1" x14ac:dyDescent="0.25">
      <c r="B8" s="54" t="s">
        <v>10</v>
      </c>
      <c r="C8" s="55"/>
      <c r="D8" s="56"/>
      <c r="E8" s="57" t="s">
        <v>11</v>
      </c>
      <c r="F8" s="58"/>
      <c r="G8" s="54" t="s">
        <v>12</v>
      </c>
      <c r="H8" s="55"/>
      <c r="I8" s="56"/>
      <c r="J8" s="59"/>
      <c r="K8" s="60"/>
      <c r="L8" s="60"/>
      <c r="M8" s="61"/>
      <c r="Q8" s="5"/>
    </row>
    <row r="9" spans="2:18" ht="12.75" customHeight="1" x14ac:dyDescent="0.25">
      <c r="B9" s="54" t="s">
        <v>12</v>
      </c>
      <c r="C9" s="55"/>
      <c r="D9" s="56"/>
      <c r="E9" s="57"/>
      <c r="F9" s="58"/>
      <c r="G9" s="54" t="s">
        <v>13</v>
      </c>
      <c r="H9" s="55"/>
      <c r="I9" s="56"/>
      <c r="J9" s="59"/>
      <c r="K9" s="60"/>
      <c r="L9" s="60"/>
      <c r="M9" s="61"/>
      <c r="Q9" s="5"/>
    </row>
    <row r="10" spans="2:18" ht="12.75" customHeight="1" x14ac:dyDescent="0.25">
      <c r="B10" s="54" t="s">
        <v>13</v>
      </c>
      <c r="C10" s="55"/>
      <c r="D10" s="56"/>
      <c r="E10" s="57"/>
      <c r="F10" s="58"/>
      <c r="G10" s="54" t="s">
        <v>14</v>
      </c>
      <c r="H10" s="55"/>
      <c r="I10" s="56"/>
      <c r="J10" s="59"/>
      <c r="K10" s="60"/>
      <c r="L10" s="60"/>
      <c r="M10" s="61"/>
      <c r="Q10" s="5"/>
    </row>
    <row r="11" spans="2:18" ht="12.75" customHeight="1" x14ac:dyDescent="0.25">
      <c r="B11" s="54" t="s">
        <v>15</v>
      </c>
      <c r="C11" s="55"/>
      <c r="D11" s="56"/>
      <c r="E11" s="57"/>
      <c r="F11" s="58"/>
      <c r="G11" s="62"/>
      <c r="H11" s="63"/>
      <c r="I11" s="64"/>
      <c r="J11" s="65"/>
      <c r="K11" s="66"/>
      <c r="L11" s="66"/>
      <c r="M11" s="67"/>
      <c r="Q11" s="5"/>
    </row>
    <row r="12" spans="2:18" ht="12.75" customHeight="1" x14ac:dyDescent="0.25">
      <c r="B12" s="54" t="s">
        <v>14</v>
      </c>
      <c r="C12" s="55"/>
      <c r="D12" s="56"/>
      <c r="E12" s="57"/>
      <c r="F12" s="58"/>
      <c r="G12" s="62"/>
      <c r="H12" s="63"/>
      <c r="I12" s="64"/>
      <c r="J12" s="65"/>
      <c r="K12" s="66"/>
      <c r="L12" s="66"/>
      <c r="M12" s="67"/>
      <c r="Q12" s="5"/>
    </row>
    <row r="14" spans="2:18" ht="12.75" customHeight="1" x14ac:dyDescent="0.25">
      <c r="B14" s="116">
        <v>2018</v>
      </c>
      <c r="C14" s="116"/>
      <c r="D14" s="115" t="s">
        <v>16</v>
      </c>
      <c r="E14" s="115"/>
      <c r="F14" s="115"/>
      <c r="G14" s="115"/>
      <c r="H14" s="115"/>
      <c r="I14" s="115"/>
      <c r="J14" s="115"/>
      <c r="K14" s="115"/>
      <c r="L14" s="115"/>
      <c r="M14" s="115"/>
      <c r="N14" s="7"/>
      <c r="O14" s="7"/>
      <c r="P14" s="7"/>
      <c r="Q14" s="7"/>
      <c r="R14" s="7"/>
    </row>
    <row r="15" spans="2:18" ht="13.5" customHeight="1" x14ac:dyDescent="0.25">
      <c r="B15" s="117" t="s">
        <v>17</v>
      </c>
      <c r="C15" s="117"/>
      <c r="D15" s="6"/>
      <c r="E15" s="6"/>
      <c r="F15" s="6"/>
      <c r="G15" s="6"/>
      <c r="H15" s="8"/>
      <c r="I15" s="6"/>
      <c r="J15" s="6"/>
      <c r="K15" s="6"/>
      <c r="L15" s="6"/>
      <c r="M15" s="6"/>
      <c r="N15" s="6"/>
      <c r="O15" s="6"/>
      <c r="P15" s="6"/>
      <c r="Q15" s="6"/>
    </row>
    <row r="17" spans="2:17" ht="13.5" customHeight="1" x14ac:dyDescent="0.25">
      <c r="E17" s="68" t="s">
        <v>18</v>
      </c>
      <c r="F17" s="68"/>
      <c r="G17" s="68"/>
    </row>
    <row r="18" spans="2:17" ht="15" customHeight="1" x14ac:dyDescent="0.25">
      <c r="E18" s="117" t="s">
        <v>19</v>
      </c>
      <c r="F18" s="117"/>
      <c r="G18" s="117"/>
    </row>
    <row r="20" spans="2:17" ht="13.5" customHeight="1" x14ac:dyDescent="0.25">
      <c r="B20" s="69" t="s">
        <v>20</v>
      </c>
      <c r="C20" s="69"/>
      <c r="D20" s="69"/>
      <c r="E20" s="69"/>
      <c r="F20" s="69"/>
      <c r="G20" s="11"/>
      <c r="H20" s="12"/>
      <c r="I20" s="10"/>
    </row>
    <row r="21" spans="2:17" ht="13.5" customHeight="1" x14ac:dyDescent="0.25">
      <c r="B21" s="70"/>
      <c r="C21" s="70"/>
      <c r="D21" s="70"/>
      <c r="E21" s="70"/>
      <c r="F21" s="70"/>
    </row>
    <row r="22" spans="2:17" s="13" customFormat="1" ht="12.75" customHeight="1" x14ac:dyDescent="0.25">
      <c r="B22" s="71"/>
      <c r="C22" s="74" t="s">
        <v>21</v>
      </c>
      <c r="D22" s="75"/>
      <c r="E22" s="75"/>
      <c r="F22" s="76"/>
      <c r="G22" s="74" t="s">
        <v>22</v>
      </c>
      <c r="H22" s="76"/>
      <c r="I22" s="74" t="s">
        <v>23</v>
      </c>
      <c r="J22" s="76"/>
      <c r="K22" s="74" t="s">
        <v>24</v>
      </c>
      <c r="L22" s="76"/>
      <c r="M22" s="74" t="s">
        <v>25</v>
      </c>
      <c r="N22" s="80"/>
      <c r="O22" s="91" t="s">
        <v>26</v>
      </c>
      <c r="P22" s="80"/>
      <c r="Q22" s="7"/>
    </row>
    <row r="23" spans="2:17" s="13" customFormat="1" ht="13.5" customHeight="1" x14ac:dyDescent="0.25">
      <c r="B23" s="72"/>
      <c r="C23" s="77"/>
      <c r="D23" s="78"/>
      <c r="E23" s="78"/>
      <c r="F23" s="79"/>
      <c r="G23" s="77"/>
      <c r="H23" s="79"/>
      <c r="I23" s="77"/>
      <c r="J23" s="79"/>
      <c r="K23" s="77"/>
      <c r="L23" s="79"/>
      <c r="M23" s="77"/>
      <c r="N23" s="81"/>
      <c r="O23" s="92"/>
      <c r="P23" s="81"/>
      <c r="Q23" s="7"/>
    </row>
    <row r="24" spans="2:17" s="13" customFormat="1" ht="12.75" customHeight="1" x14ac:dyDescent="0.25">
      <c r="B24" s="72"/>
      <c r="C24" s="93" t="s">
        <v>27</v>
      </c>
      <c r="D24" s="94"/>
      <c r="E24" s="94"/>
      <c r="F24" s="95"/>
      <c r="G24" s="99" t="s">
        <v>28</v>
      </c>
      <c r="H24" s="101" t="s">
        <v>29</v>
      </c>
      <c r="I24" s="99" t="s">
        <v>28</v>
      </c>
      <c r="J24" s="103" t="s">
        <v>29</v>
      </c>
      <c r="K24" s="99" t="s">
        <v>28</v>
      </c>
      <c r="L24" s="103" t="s">
        <v>29</v>
      </c>
      <c r="M24" s="99" t="s">
        <v>28</v>
      </c>
      <c r="N24" s="103" t="s">
        <v>29</v>
      </c>
      <c r="O24" s="82" t="s">
        <v>28</v>
      </c>
      <c r="P24" s="84" t="s">
        <v>29</v>
      </c>
      <c r="Q24" s="14"/>
    </row>
    <row r="25" spans="2:17" s="13" customFormat="1" ht="13.5" customHeight="1" x14ac:dyDescent="0.25">
      <c r="B25" s="73"/>
      <c r="C25" s="96"/>
      <c r="D25" s="97"/>
      <c r="E25" s="97"/>
      <c r="F25" s="98"/>
      <c r="G25" s="100"/>
      <c r="H25" s="102"/>
      <c r="I25" s="100"/>
      <c r="J25" s="104"/>
      <c r="K25" s="100"/>
      <c r="L25" s="104"/>
      <c r="M25" s="100"/>
      <c r="N25" s="104"/>
      <c r="O25" s="83"/>
      <c r="P25" s="85"/>
      <c r="Q25" s="14"/>
    </row>
    <row r="26" spans="2:17" s="15" customFormat="1" ht="13.5" customHeight="1" x14ac:dyDescent="0.2">
      <c r="B26" s="16" t="s">
        <v>30</v>
      </c>
      <c r="C26" s="86" t="s">
        <v>31</v>
      </c>
      <c r="D26" s="87"/>
      <c r="E26" s="87"/>
      <c r="F26" s="88"/>
      <c r="G26" s="17"/>
      <c r="H26" s="18"/>
      <c r="I26" s="17"/>
      <c r="J26" s="17"/>
      <c r="K26" s="17"/>
      <c r="L26" s="17"/>
      <c r="M26" s="19"/>
      <c r="N26" s="20"/>
      <c r="O26" s="21"/>
      <c r="P26" s="22"/>
    </row>
    <row r="27" spans="2:17" ht="13.5" customHeight="1" x14ac:dyDescent="0.25">
      <c r="B27" s="23" t="s">
        <v>32</v>
      </c>
      <c r="C27" s="89" t="s">
        <v>33</v>
      </c>
      <c r="D27" s="89"/>
      <c r="E27" s="89"/>
      <c r="F27" s="90"/>
      <c r="G27" s="24">
        <v>0</v>
      </c>
      <c r="H27" s="25">
        <f>G27/($O$162+0.0000000001)</f>
        <v>0</v>
      </c>
      <c r="I27" s="24">
        <v>0</v>
      </c>
      <c r="J27" s="25">
        <f>I27/($O$162+0.0000000001)</f>
        <v>0</v>
      </c>
      <c r="K27" s="24">
        <v>0</v>
      </c>
      <c r="L27" s="25">
        <f>K27/($O$162+0.0000000001)</f>
        <v>0</v>
      </c>
      <c r="M27" s="24">
        <v>0</v>
      </c>
      <c r="N27" s="26">
        <f>M27/($O$162+0.0000000001)</f>
        <v>0</v>
      </c>
      <c r="O27" s="27">
        <f>SUM(G27,I27,K27,M27)</f>
        <v>0</v>
      </c>
      <c r="P27" s="28">
        <f>O27/($O$162+0.0000000001)</f>
        <v>0</v>
      </c>
    </row>
    <row r="28" spans="2:17" ht="13.5" customHeight="1" x14ac:dyDescent="0.25">
      <c r="B28" s="23" t="s">
        <v>34</v>
      </c>
      <c r="C28" s="89" t="s">
        <v>35</v>
      </c>
      <c r="D28" s="89"/>
      <c r="E28" s="89"/>
      <c r="F28" s="90"/>
      <c r="G28" s="24">
        <v>0</v>
      </c>
      <c r="H28" s="25">
        <f>G28/($O$162+0.0000000001)</f>
        <v>0</v>
      </c>
      <c r="I28" s="24">
        <v>0</v>
      </c>
      <c r="J28" s="25">
        <f>I28/($O$162+0.0000000001)</f>
        <v>0</v>
      </c>
      <c r="K28" s="24">
        <v>0</v>
      </c>
      <c r="L28" s="25">
        <f>K28/($O$162+0.0000000001)</f>
        <v>0</v>
      </c>
      <c r="M28" s="24">
        <v>0</v>
      </c>
      <c r="N28" s="26">
        <f>M28/($O$162+0.0000000001)</f>
        <v>0</v>
      </c>
      <c r="O28" s="27">
        <f>SUM(G28,I28,K28,M28)</f>
        <v>0</v>
      </c>
      <c r="P28" s="28">
        <f>O28/($O$162+0.0000000001)</f>
        <v>0</v>
      </c>
    </row>
    <row r="29" spans="2:17" s="15" customFormat="1" ht="13.5" customHeight="1" x14ac:dyDescent="0.2">
      <c r="B29" s="16" t="s">
        <v>36</v>
      </c>
      <c r="C29" s="87" t="s">
        <v>37</v>
      </c>
      <c r="D29" s="87"/>
      <c r="E29" s="87"/>
      <c r="F29" s="88"/>
      <c r="G29" s="29"/>
      <c r="H29" s="25"/>
      <c r="I29" s="29"/>
      <c r="J29" s="25"/>
      <c r="K29" s="29"/>
      <c r="L29" s="25"/>
      <c r="M29" s="29"/>
      <c r="N29" s="26"/>
      <c r="O29" s="27"/>
      <c r="P29" s="28"/>
    </row>
    <row r="30" spans="2:17" s="15" customFormat="1" ht="13.5" customHeight="1" x14ac:dyDescent="0.2">
      <c r="B30" s="23" t="s">
        <v>38</v>
      </c>
      <c r="C30" s="89" t="s">
        <v>39</v>
      </c>
      <c r="D30" s="89"/>
      <c r="E30" s="89"/>
      <c r="F30" s="90"/>
      <c r="G30" s="24">
        <v>0</v>
      </c>
      <c r="H30" s="25">
        <f t="shared" ref="H30:H37" si="0">G30/($O$162+0.0000000001)</f>
        <v>0</v>
      </c>
      <c r="I30" s="24">
        <v>0</v>
      </c>
      <c r="J30" s="25">
        <f t="shared" ref="J30:J37" si="1">I30/($O$162+0.0000000001)</f>
        <v>0</v>
      </c>
      <c r="K30" s="24">
        <v>0</v>
      </c>
      <c r="L30" s="25">
        <f t="shared" ref="L30:L37" si="2">K30/($O$162+0.0000000001)</f>
        <v>0</v>
      </c>
      <c r="M30" s="24">
        <v>0</v>
      </c>
      <c r="N30" s="26">
        <f t="shared" ref="N30:N37" si="3">M30/($O$162+0.0000000001)</f>
        <v>0</v>
      </c>
      <c r="O30" s="27">
        <f t="shared" ref="O30:O37" si="4">SUM(G30,I30,K30,M30)</f>
        <v>0</v>
      </c>
      <c r="P30" s="28">
        <f t="shared" ref="P30:P37" si="5">O30/($O$162+0.0000000001)</f>
        <v>0</v>
      </c>
    </row>
    <row r="31" spans="2:17" s="15" customFormat="1" ht="13.5" customHeight="1" x14ac:dyDescent="0.2">
      <c r="B31" s="23" t="s">
        <v>40</v>
      </c>
      <c r="C31" s="89" t="s">
        <v>41</v>
      </c>
      <c r="D31" s="89"/>
      <c r="E31" s="89"/>
      <c r="F31" s="90"/>
      <c r="G31" s="24">
        <v>0</v>
      </c>
      <c r="H31" s="25">
        <f t="shared" si="0"/>
        <v>0</v>
      </c>
      <c r="I31" s="24">
        <v>0</v>
      </c>
      <c r="J31" s="25">
        <f t="shared" si="1"/>
        <v>0</v>
      </c>
      <c r="K31" s="24">
        <v>0</v>
      </c>
      <c r="L31" s="25">
        <f t="shared" si="2"/>
        <v>0</v>
      </c>
      <c r="M31" s="24">
        <v>0</v>
      </c>
      <c r="N31" s="26">
        <f t="shared" si="3"/>
        <v>0</v>
      </c>
      <c r="O31" s="27">
        <f t="shared" si="4"/>
        <v>0</v>
      </c>
      <c r="P31" s="28">
        <f t="shared" si="5"/>
        <v>0</v>
      </c>
    </row>
    <row r="32" spans="2:17" s="15" customFormat="1" ht="13.5" customHeight="1" x14ac:dyDescent="0.2">
      <c r="B32" s="23" t="s">
        <v>42</v>
      </c>
      <c r="C32" s="89" t="s">
        <v>43</v>
      </c>
      <c r="D32" s="89"/>
      <c r="E32" s="89"/>
      <c r="F32" s="90"/>
      <c r="G32" s="24">
        <v>77327.490000000005</v>
      </c>
      <c r="H32" s="25">
        <f t="shared" si="0"/>
        <v>2.9925789103135179E-2</v>
      </c>
      <c r="I32" s="24">
        <v>0</v>
      </c>
      <c r="J32" s="25">
        <f t="shared" si="1"/>
        <v>0</v>
      </c>
      <c r="K32" s="24">
        <v>0</v>
      </c>
      <c r="L32" s="25">
        <f t="shared" si="2"/>
        <v>0</v>
      </c>
      <c r="M32" s="24">
        <v>0</v>
      </c>
      <c r="N32" s="26">
        <f t="shared" si="3"/>
        <v>0</v>
      </c>
      <c r="O32" s="27">
        <f t="shared" si="4"/>
        <v>77327.490000000005</v>
      </c>
      <c r="P32" s="28">
        <f t="shared" si="5"/>
        <v>2.9925789103135179E-2</v>
      </c>
    </row>
    <row r="33" spans="2:16" s="15" customFormat="1" ht="13.5" customHeight="1" x14ac:dyDescent="0.2">
      <c r="B33" s="23" t="s">
        <v>44</v>
      </c>
      <c r="C33" s="111" t="s">
        <v>45</v>
      </c>
      <c r="D33" s="89"/>
      <c r="E33" s="89"/>
      <c r="F33" s="90"/>
      <c r="G33" s="24">
        <v>10761.97</v>
      </c>
      <c r="H33" s="25">
        <f t="shared" si="0"/>
        <v>4.1648894145441375E-3</v>
      </c>
      <c r="I33" s="24">
        <v>0</v>
      </c>
      <c r="J33" s="25">
        <f t="shared" si="1"/>
        <v>0</v>
      </c>
      <c r="K33" s="24">
        <v>0</v>
      </c>
      <c r="L33" s="25">
        <f t="shared" si="2"/>
        <v>0</v>
      </c>
      <c r="M33" s="24">
        <v>0</v>
      </c>
      <c r="N33" s="26">
        <f t="shared" si="3"/>
        <v>0</v>
      </c>
      <c r="O33" s="27">
        <f t="shared" si="4"/>
        <v>10761.97</v>
      </c>
      <c r="P33" s="28">
        <f t="shared" si="5"/>
        <v>4.1648894145441375E-3</v>
      </c>
    </row>
    <row r="34" spans="2:16" s="15" customFormat="1" ht="13.5" customHeight="1" x14ac:dyDescent="0.2">
      <c r="B34" s="23" t="s">
        <v>46</v>
      </c>
      <c r="C34" s="89" t="s">
        <v>47</v>
      </c>
      <c r="D34" s="89"/>
      <c r="E34" s="89"/>
      <c r="F34" s="90"/>
      <c r="G34" s="24">
        <v>0</v>
      </c>
      <c r="H34" s="25">
        <f t="shared" si="0"/>
        <v>0</v>
      </c>
      <c r="I34" s="24">
        <v>0</v>
      </c>
      <c r="J34" s="25">
        <f t="shared" si="1"/>
        <v>0</v>
      </c>
      <c r="K34" s="24">
        <v>0</v>
      </c>
      <c r="L34" s="25">
        <f t="shared" si="2"/>
        <v>0</v>
      </c>
      <c r="M34" s="24">
        <v>0</v>
      </c>
      <c r="N34" s="26">
        <f t="shared" si="3"/>
        <v>0</v>
      </c>
      <c r="O34" s="27">
        <f t="shared" si="4"/>
        <v>0</v>
      </c>
      <c r="P34" s="28">
        <f t="shared" si="5"/>
        <v>0</v>
      </c>
    </row>
    <row r="35" spans="2:16" s="15" customFormat="1" ht="13.5" customHeight="1" x14ac:dyDescent="0.2">
      <c r="B35" s="23" t="s">
        <v>48</v>
      </c>
      <c r="C35" s="89" t="s">
        <v>49</v>
      </c>
      <c r="D35" s="89"/>
      <c r="E35" s="89"/>
      <c r="F35" s="90"/>
      <c r="G35" s="24">
        <v>808240.73</v>
      </c>
      <c r="H35" s="25">
        <f t="shared" si="0"/>
        <v>0.31278969006421936</v>
      </c>
      <c r="I35" s="24">
        <v>0</v>
      </c>
      <c r="J35" s="25">
        <f t="shared" si="1"/>
        <v>0</v>
      </c>
      <c r="K35" s="24">
        <v>0</v>
      </c>
      <c r="L35" s="25">
        <f t="shared" si="2"/>
        <v>0</v>
      </c>
      <c r="M35" s="24">
        <v>0</v>
      </c>
      <c r="N35" s="26">
        <f t="shared" si="3"/>
        <v>0</v>
      </c>
      <c r="O35" s="27">
        <f t="shared" si="4"/>
        <v>808240.73</v>
      </c>
      <c r="P35" s="28">
        <f t="shared" si="5"/>
        <v>0.31278969006421936</v>
      </c>
    </row>
    <row r="36" spans="2:16" s="15" customFormat="1" ht="13.5" customHeight="1" x14ac:dyDescent="0.2">
      <c r="B36" s="23" t="s">
        <v>50</v>
      </c>
      <c r="C36" s="111" t="s">
        <v>51</v>
      </c>
      <c r="D36" s="89"/>
      <c r="E36" s="89"/>
      <c r="F36" s="90"/>
      <c r="G36" s="24">
        <v>22152.58</v>
      </c>
      <c r="H36" s="25">
        <f t="shared" si="0"/>
        <v>8.5730629194136574E-3</v>
      </c>
      <c r="I36" s="24">
        <v>0</v>
      </c>
      <c r="J36" s="25">
        <f t="shared" si="1"/>
        <v>0</v>
      </c>
      <c r="K36" s="24">
        <v>0</v>
      </c>
      <c r="L36" s="25">
        <f t="shared" si="2"/>
        <v>0</v>
      </c>
      <c r="M36" s="24">
        <v>0</v>
      </c>
      <c r="N36" s="26">
        <f t="shared" si="3"/>
        <v>0</v>
      </c>
      <c r="O36" s="27">
        <f t="shared" si="4"/>
        <v>22152.58</v>
      </c>
      <c r="P36" s="28">
        <f t="shared" si="5"/>
        <v>8.5730629194136574E-3</v>
      </c>
    </row>
    <row r="37" spans="2:16" ht="12.75" customHeight="1" x14ac:dyDescent="0.25">
      <c r="B37" s="23" t="s">
        <v>52</v>
      </c>
      <c r="C37" s="89" t="s">
        <v>53</v>
      </c>
      <c r="D37" s="89"/>
      <c r="E37" s="89"/>
      <c r="F37" s="90"/>
      <c r="G37" s="24">
        <v>0</v>
      </c>
      <c r="H37" s="25">
        <f t="shared" si="0"/>
        <v>0</v>
      </c>
      <c r="I37" s="24">
        <v>0</v>
      </c>
      <c r="J37" s="25">
        <f t="shared" si="1"/>
        <v>0</v>
      </c>
      <c r="K37" s="24">
        <v>0</v>
      </c>
      <c r="L37" s="25">
        <f t="shared" si="2"/>
        <v>0</v>
      </c>
      <c r="M37" s="24">
        <v>0</v>
      </c>
      <c r="N37" s="26">
        <f t="shared" si="3"/>
        <v>0</v>
      </c>
      <c r="O37" s="27">
        <f t="shared" si="4"/>
        <v>0</v>
      </c>
      <c r="P37" s="28">
        <f t="shared" si="5"/>
        <v>0</v>
      </c>
    </row>
    <row r="38" spans="2:16" s="15" customFormat="1" ht="24.75" customHeight="1" x14ac:dyDescent="0.2">
      <c r="B38" s="16" t="s">
        <v>54</v>
      </c>
      <c r="C38" s="109" t="s">
        <v>55</v>
      </c>
      <c r="D38" s="108"/>
      <c r="E38" s="108"/>
      <c r="F38" s="110"/>
      <c r="G38" s="29"/>
      <c r="H38" s="25"/>
      <c r="I38" s="29"/>
      <c r="J38" s="25"/>
      <c r="K38" s="29"/>
      <c r="L38" s="25"/>
      <c r="M38" s="29"/>
      <c r="N38" s="26"/>
      <c r="O38" s="27"/>
      <c r="P38" s="28"/>
    </row>
    <row r="39" spans="2:16" ht="12.75" customHeight="1" x14ac:dyDescent="0.25">
      <c r="B39" s="23" t="s">
        <v>56</v>
      </c>
      <c r="C39" s="89" t="s">
        <v>57</v>
      </c>
      <c r="D39" s="89"/>
      <c r="E39" s="89"/>
      <c r="F39" s="90"/>
      <c r="G39" s="24">
        <v>94484.42</v>
      </c>
      <c r="H39" s="25">
        <f>G39/($O$162+0.0000000001)</f>
        <v>3.6565532211792304E-2</v>
      </c>
      <c r="I39" s="24">
        <v>0</v>
      </c>
      <c r="J39" s="25">
        <f>I39/($O$162+0.0000000001)</f>
        <v>0</v>
      </c>
      <c r="K39" s="24">
        <v>0</v>
      </c>
      <c r="L39" s="25">
        <f>K39/($O$162+0.0000000001)</f>
        <v>0</v>
      </c>
      <c r="M39" s="24">
        <v>0</v>
      </c>
      <c r="N39" s="26">
        <f>M39/($O$162+0.0000000001)</f>
        <v>0</v>
      </c>
      <c r="O39" s="27">
        <f>SUM(G39,I39,K39,M39)</f>
        <v>94484.42</v>
      </c>
      <c r="P39" s="28">
        <f>O39/($O$162+0.0000000001)</f>
        <v>3.6565532211792304E-2</v>
      </c>
    </row>
    <row r="40" spans="2:16" ht="26.25" customHeight="1" x14ac:dyDescent="0.25">
      <c r="B40" s="23" t="s">
        <v>58</v>
      </c>
      <c r="C40" s="105" t="s">
        <v>59</v>
      </c>
      <c r="D40" s="106"/>
      <c r="E40" s="106"/>
      <c r="F40" s="107"/>
      <c r="G40" s="24">
        <v>0</v>
      </c>
      <c r="H40" s="25">
        <f>G40/($O$162+0.0000000001)</f>
        <v>0</v>
      </c>
      <c r="I40" s="24">
        <v>0</v>
      </c>
      <c r="J40" s="25">
        <f>I40/($O$162+0.0000000001)</f>
        <v>0</v>
      </c>
      <c r="K40" s="24">
        <v>0</v>
      </c>
      <c r="L40" s="25">
        <f>K40/($O$162+0.0000000001)</f>
        <v>0</v>
      </c>
      <c r="M40" s="24">
        <v>0</v>
      </c>
      <c r="N40" s="26">
        <f>M40/($O$162+0.0000000001)</f>
        <v>0</v>
      </c>
      <c r="O40" s="27">
        <f>SUM(G40,I40,K40,M40)</f>
        <v>0</v>
      </c>
      <c r="P40" s="28">
        <f>O40/($O$162+0.0000000001)</f>
        <v>0</v>
      </c>
    </row>
    <row r="41" spans="2:16" ht="13.5" customHeight="1" x14ac:dyDescent="0.25">
      <c r="B41" s="16" t="s">
        <v>60</v>
      </c>
      <c r="C41" s="108" t="s">
        <v>61</v>
      </c>
      <c r="D41" s="108"/>
      <c r="E41" s="108"/>
      <c r="F41" s="108"/>
      <c r="G41" s="29"/>
      <c r="H41" s="25"/>
      <c r="I41" s="29"/>
      <c r="J41" s="25"/>
      <c r="K41" s="29"/>
      <c r="L41" s="25"/>
      <c r="M41" s="29"/>
      <c r="N41" s="26"/>
      <c r="O41" s="27"/>
      <c r="P41" s="28"/>
    </row>
    <row r="42" spans="2:16" ht="13.5" customHeight="1" x14ac:dyDescent="0.25">
      <c r="B42" s="23" t="s">
        <v>62</v>
      </c>
      <c r="C42" s="106" t="s">
        <v>63</v>
      </c>
      <c r="D42" s="106"/>
      <c r="E42" s="106"/>
      <c r="F42" s="107"/>
      <c r="G42" s="24">
        <v>124121.07</v>
      </c>
      <c r="H42" s="25">
        <f>G42/($O$162+0.0000000001)</f>
        <v>4.803493510620193E-2</v>
      </c>
      <c r="I42" s="24">
        <v>0</v>
      </c>
      <c r="J42" s="25">
        <f>I42/($O$162+0.0000000001)</f>
        <v>0</v>
      </c>
      <c r="K42" s="24">
        <v>0</v>
      </c>
      <c r="L42" s="25">
        <f>K42/($O$162+0.0000000001)</f>
        <v>0</v>
      </c>
      <c r="M42" s="24">
        <v>0</v>
      </c>
      <c r="N42" s="26">
        <f>M42/($O$162+0.0000000001)</f>
        <v>0</v>
      </c>
      <c r="O42" s="27">
        <f>SUM(G42,I42,K42,M42)</f>
        <v>124121.07</v>
      </c>
      <c r="P42" s="28">
        <f>O42/($O$162+0.0000000001)</f>
        <v>4.803493510620193E-2</v>
      </c>
    </row>
    <row r="43" spans="2:16" ht="13.5" customHeight="1" x14ac:dyDescent="0.25">
      <c r="B43" s="23" t="s">
        <v>64</v>
      </c>
      <c r="C43" s="106" t="s">
        <v>65</v>
      </c>
      <c r="D43" s="106"/>
      <c r="E43" s="106"/>
      <c r="F43" s="107"/>
      <c r="G43" s="24">
        <v>0</v>
      </c>
      <c r="H43" s="25">
        <f>G43/($O$162+0.0000000001)</f>
        <v>0</v>
      </c>
      <c r="I43" s="24">
        <v>0</v>
      </c>
      <c r="J43" s="25">
        <f>I43/($O$162+0.0000000001)</f>
        <v>0</v>
      </c>
      <c r="K43" s="24">
        <v>0</v>
      </c>
      <c r="L43" s="25">
        <f>K43/($O$162+0.0000000001)</f>
        <v>0</v>
      </c>
      <c r="M43" s="24">
        <v>0</v>
      </c>
      <c r="N43" s="26">
        <f>M43/($O$162+0.0000000001)</f>
        <v>0</v>
      </c>
      <c r="O43" s="27">
        <f>SUM(G43,I43,K43,M43)</f>
        <v>0</v>
      </c>
      <c r="P43" s="28">
        <f>O43/($O$162+0.0000000001)</f>
        <v>0</v>
      </c>
    </row>
    <row r="44" spans="2:16" ht="12.75" customHeight="1" x14ac:dyDescent="0.25">
      <c r="B44" s="16" t="s">
        <v>66</v>
      </c>
      <c r="C44" s="109" t="s">
        <v>67</v>
      </c>
      <c r="D44" s="108"/>
      <c r="E44" s="108"/>
      <c r="F44" s="110"/>
      <c r="G44" s="24"/>
      <c r="H44" s="25"/>
      <c r="I44" s="24"/>
      <c r="J44" s="25"/>
      <c r="K44" s="24"/>
      <c r="L44" s="25"/>
      <c r="M44" s="24"/>
      <c r="N44" s="26"/>
      <c r="O44" s="27"/>
      <c r="P44" s="28"/>
    </row>
    <row r="45" spans="2:16" ht="13.5" customHeight="1" x14ac:dyDescent="0.25">
      <c r="B45" s="23" t="s">
        <v>68</v>
      </c>
      <c r="C45" s="105" t="s">
        <v>69</v>
      </c>
      <c r="D45" s="106"/>
      <c r="E45" s="106"/>
      <c r="F45" s="107"/>
      <c r="G45" s="24">
        <v>0</v>
      </c>
      <c r="H45" s="25">
        <f>G45/($O$162+0.0000000001)</f>
        <v>0</v>
      </c>
      <c r="I45" s="24">
        <v>0</v>
      </c>
      <c r="J45" s="25">
        <f>I45/($O$162+0.0000000001)</f>
        <v>0</v>
      </c>
      <c r="K45" s="24">
        <v>0</v>
      </c>
      <c r="L45" s="25">
        <f>K45/($O$162+0.0000000001)</f>
        <v>0</v>
      </c>
      <c r="M45" s="24">
        <v>0</v>
      </c>
      <c r="N45" s="26">
        <f>M45/($O$162+0.0000000001)</f>
        <v>0</v>
      </c>
      <c r="O45" s="27">
        <f>SUM(G45,I45,K45,M45)</f>
        <v>0</v>
      </c>
      <c r="P45" s="28">
        <f>O45/($O$162+0.0000000001)</f>
        <v>0</v>
      </c>
    </row>
    <row r="46" spans="2:16" ht="26.25" customHeight="1" x14ac:dyDescent="0.25">
      <c r="B46" s="23" t="s">
        <v>70</v>
      </c>
      <c r="C46" s="105" t="s">
        <v>71</v>
      </c>
      <c r="D46" s="106"/>
      <c r="E46" s="106"/>
      <c r="F46" s="107"/>
      <c r="G46" s="24">
        <v>2409.5</v>
      </c>
      <c r="H46" s="25">
        <f>G46/($O$162+0.0000000001)</f>
        <v>9.3247807272684282E-4</v>
      </c>
      <c r="I46" s="24">
        <v>0</v>
      </c>
      <c r="J46" s="25">
        <f>I46/($O$162+0.0000000001)</f>
        <v>0</v>
      </c>
      <c r="K46" s="24">
        <v>0</v>
      </c>
      <c r="L46" s="25">
        <f>K46/($O$162+0.0000000001)</f>
        <v>0</v>
      </c>
      <c r="M46" s="24">
        <v>0</v>
      </c>
      <c r="N46" s="26">
        <f>M46/($O$162+0.0000000001)</f>
        <v>0</v>
      </c>
      <c r="O46" s="27">
        <f>SUM(G46,I46,K46,M46)</f>
        <v>2409.5</v>
      </c>
      <c r="P46" s="28">
        <f>O46/($O$162+0.0000000001)</f>
        <v>9.3247807272684282E-4</v>
      </c>
    </row>
    <row r="47" spans="2:16" ht="13.5" customHeight="1" x14ac:dyDescent="0.25">
      <c r="B47" s="23" t="s">
        <v>72</v>
      </c>
      <c r="C47" s="105" t="s">
        <v>73</v>
      </c>
      <c r="D47" s="106"/>
      <c r="E47" s="106"/>
      <c r="F47" s="107"/>
      <c r="G47" s="24">
        <v>0</v>
      </c>
      <c r="H47" s="25">
        <f>G47/($O$162+0.0000000001)</f>
        <v>0</v>
      </c>
      <c r="I47" s="24">
        <v>0</v>
      </c>
      <c r="J47" s="25">
        <f>I47/($O$162+0.0000000001)</f>
        <v>0</v>
      </c>
      <c r="K47" s="24">
        <v>0</v>
      </c>
      <c r="L47" s="25">
        <f>K47/($O$162+0.0000000001)</f>
        <v>0</v>
      </c>
      <c r="M47" s="24">
        <v>0</v>
      </c>
      <c r="N47" s="26">
        <f>M47/($O$162+0.0000000001)</f>
        <v>0</v>
      </c>
      <c r="O47" s="27">
        <f>SUM(G47,I47,K47,M47)</f>
        <v>0</v>
      </c>
      <c r="P47" s="28">
        <f>O47/($O$162+0.0000000001)</f>
        <v>0</v>
      </c>
    </row>
    <row r="48" spans="2:16" s="15" customFormat="1" ht="12.75" customHeight="1" x14ac:dyDescent="0.2">
      <c r="B48" s="16" t="s">
        <v>74</v>
      </c>
      <c r="C48" s="108" t="s">
        <v>75</v>
      </c>
      <c r="D48" s="108"/>
      <c r="E48" s="108"/>
      <c r="F48" s="108"/>
      <c r="G48" s="29"/>
      <c r="H48" s="25"/>
      <c r="I48" s="29"/>
      <c r="J48" s="25"/>
      <c r="K48" s="29"/>
      <c r="L48" s="25"/>
      <c r="M48" s="29"/>
      <c r="N48" s="26"/>
      <c r="O48" s="27"/>
      <c r="P48" s="28"/>
    </row>
    <row r="49" spans="2:17" ht="12.75" customHeight="1" x14ac:dyDescent="0.25">
      <c r="B49" s="23" t="s">
        <v>76</v>
      </c>
      <c r="C49" s="106" t="s">
        <v>77</v>
      </c>
      <c r="D49" s="106"/>
      <c r="E49" s="106"/>
      <c r="F49" s="107"/>
      <c r="G49" s="24">
        <v>0</v>
      </c>
      <c r="H49" s="25">
        <f>G49/($O$162+0.0000000001)</f>
        <v>0</v>
      </c>
      <c r="I49" s="24">
        <v>0</v>
      </c>
      <c r="J49" s="25">
        <f>I49/($O$162+0.0000000001)</f>
        <v>0</v>
      </c>
      <c r="K49" s="24">
        <v>0</v>
      </c>
      <c r="L49" s="25">
        <f>K49/($O$162+0.0000000001)</f>
        <v>0</v>
      </c>
      <c r="M49" s="24">
        <v>0</v>
      </c>
      <c r="N49" s="26">
        <f>M49/($O$162+0.0000000001)</f>
        <v>0</v>
      </c>
      <c r="O49" s="27">
        <f>SUM(G49,I49,K49,M49)</f>
        <v>0</v>
      </c>
      <c r="P49" s="28">
        <f>O49/($O$162+0.0000000001)</f>
        <v>0</v>
      </c>
      <c r="Q49" s="5"/>
    </row>
    <row r="50" spans="2:17" ht="12.75" customHeight="1" x14ac:dyDescent="0.25">
      <c r="B50" s="23" t="s">
        <v>78</v>
      </c>
      <c r="C50" s="106" t="s">
        <v>79</v>
      </c>
      <c r="D50" s="106"/>
      <c r="E50" s="106"/>
      <c r="F50" s="107"/>
      <c r="G50" s="24">
        <v>0</v>
      </c>
      <c r="H50" s="25">
        <f>G50/($O$162+0.0000000001)</f>
        <v>0</v>
      </c>
      <c r="I50" s="24">
        <v>0</v>
      </c>
      <c r="J50" s="25">
        <f>I50/($O$162+0.0000000001)</f>
        <v>0</v>
      </c>
      <c r="K50" s="24">
        <v>0</v>
      </c>
      <c r="L50" s="25">
        <f>K50/($O$162+0.0000000001)</f>
        <v>0</v>
      </c>
      <c r="M50" s="24">
        <v>0</v>
      </c>
      <c r="N50" s="26">
        <f>M50/($O$162+0.0000000001)</f>
        <v>0</v>
      </c>
      <c r="O50" s="27">
        <f>SUM(G50,I50,K50,M50)</f>
        <v>0</v>
      </c>
      <c r="P50" s="28">
        <f>O50/($O$162+0.0000000001)</f>
        <v>0</v>
      </c>
      <c r="Q50" s="5"/>
    </row>
    <row r="51" spans="2:17" s="15" customFormat="1" ht="12.75" customHeight="1" x14ac:dyDescent="0.2">
      <c r="B51" s="16" t="s">
        <v>80</v>
      </c>
      <c r="C51" s="108" t="s">
        <v>81</v>
      </c>
      <c r="D51" s="108"/>
      <c r="E51" s="108"/>
      <c r="F51" s="110"/>
      <c r="G51" s="24"/>
      <c r="H51" s="25"/>
      <c r="I51" s="24"/>
      <c r="J51" s="25"/>
      <c r="K51" s="24"/>
      <c r="L51" s="25"/>
      <c r="M51" s="24"/>
      <c r="N51" s="26"/>
      <c r="O51" s="27"/>
      <c r="P51" s="28"/>
      <c r="Q51" s="5"/>
    </row>
    <row r="52" spans="2:17" s="15" customFormat="1" ht="12.75" customHeight="1" x14ac:dyDescent="0.2">
      <c r="B52" s="23" t="s">
        <v>82</v>
      </c>
      <c r="C52" s="106" t="s">
        <v>83</v>
      </c>
      <c r="D52" s="106"/>
      <c r="E52" s="106"/>
      <c r="F52" s="107"/>
      <c r="G52" s="24">
        <v>0</v>
      </c>
      <c r="H52" s="25">
        <f t="shared" ref="H52:H78" si="6">G52/($O$162+0.0000000001)</f>
        <v>0</v>
      </c>
      <c r="I52" s="24">
        <v>0</v>
      </c>
      <c r="J52" s="25">
        <f t="shared" ref="J52:J78" si="7">I52/($O$162+0.0000000001)</f>
        <v>0</v>
      </c>
      <c r="K52" s="24">
        <v>0</v>
      </c>
      <c r="L52" s="25">
        <f t="shared" ref="L52:L78" si="8">K52/($O$162+0.0000000001)</f>
        <v>0</v>
      </c>
      <c r="M52" s="24">
        <v>0</v>
      </c>
      <c r="N52" s="26">
        <f t="shared" ref="N52:N78" si="9">M52/($O$162+0.0000000001)</f>
        <v>0</v>
      </c>
      <c r="O52" s="27">
        <f t="shared" ref="O52:O78" si="10">SUM(G52,I52,K52,M52)</f>
        <v>0</v>
      </c>
      <c r="P52" s="28">
        <f t="shared" ref="P52:P78" si="11">O52/($O$162+0.0000000001)</f>
        <v>0</v>
      </c>
      <c r="Q52" s="5"/>
    </row>
    <row r="53" spans="2:17" s="15" customFormat="1" ht="12.75" customHeight="1" x14ac:dyDescent="0.2">
      <c r="B53" s="23" t="s">
        <v>84</v>
      </c>
      <c r="C53" s="106" t="s">
        <v>85</v>
      </c>
      <c r="D53" s="106"/>
      <c r="E53" s="106"/>
      <c r="F53" s="107"/>
      <c r="G53" s="24">
        <v>0</v>
      </c>
      <c r="H53" s="25">
        <f t="shared" si="6"/>
        <v>0</v>
      </c>
      <c r="I53" s="24">
        <v>0</v>
      </c>
      <c r="J53" s="25">
        <f t="shared" si="7"/>
        <v>0</v>
      </c>
      <c r="K53" s="24">
        <v>0</v>
      </c>
      <c r="L53" s="25">
        <f t="shared" si="8"/>
        <v>0</v>
      </c>
      <c r="M53" s="24">
        <v>0</v>
      </c>
      <c r="N53" s="26">
        <f t="shared" si="9"/>
        <v>0</v>
      </c>
      <c r="O53" s="27">
        <f t="shared" si="10"/>
        <v>0</v>
      </c>
      <c r="P53" s="28">
        <f t="shared" si="11"/>
        <v>0</v>
      </c>
      <c r="Q53" s="5"/>
    </row>
    <row r="54" spans="2:17" s="15" customFormat="1" ht="12.75" customHeight="1" x14ac:dyDescent="0.2">
      <c r="B54" s="23" t="s">
        <v>86</v>
      </c>
      <c r="C54" s="106" t="s">
        <v>87</v>
      </c>
      <c r="D54" s="106"/>
      <c r="E54" s="106"/>
      <c r="F54" s="107"/>
      <c r="G54" s="24">
        <v>0</v>
      </c>
      <c r="H54" s="25">
        <f t="shared" si="6"/>
        <v>0</v>
      </c>
      <c r="I54" s="24">
        <v>0</v>
      </c>
      <c r="J54" s="25">
        <f t="shared" si="7"/>
        <v>0</v>
      </c>
      <c r="K54" s="24">
        <v>0</v>
      </c>
      <c r="L54" s="25">
        <f t="shared" si="8"/>
        <v>0</v>
      </c>
      <c r="M54" s="24">
        <v>0</v>
      </c>
      <c r="N54" s="26">
        <f t="shared" si="9"/>
        <v>0</v>
      </c>
      <c r="O54" s="27">
        <f t="shared" si="10"/>
        <v>0</v>
      </c>
      <c r="P54" s="28">
        <f t="shared" si="11"/>
        <v>0</v>
      </c>
      <c r="Q54" s="5"/>
    </row>
    <row r="55" spans="2:17" s="15" customFormat="1" ht="12.75" customHeight="1" x14ac:dyDescent="0.2">
      <c r="B55" s="23" t="s">
        <v>88</v>
      </c>
      <c r="C55" s="106" t="s">
        <v>89</v>
      </c>
      <c r="D55" s="106"/>
      <c r="E55" s="106"/>
      <c r="F55" s="107"/>
      <c r="G55" s="24">
        <v>2200.87</v>
      </c>
      <c r="H55" s="25">
        <f t="shared" si="6"/>
        <v>8.5173812655004214E-4</v>
      </c>
      <c r="I55" s="24">
        <v>983.28</v>
      </c>
      <c r="J55" s="25">
        <f t="shared" si="7"/>
        <v>3.8053000180570659E-4</v>
      </c>
      <c r="K55" s="24">
        <v>368.51</v>
      </c>
      <c r="L55" s="25">
        <f t="shared" si="8"/>
        <v>1.4261361053354176E-4</v>
      </c>
      <c r="M55" s="24">
        <v>0</v>
      </c>
      <c r="N55" s="26">
        <f t="shared" si="9"/>
        <v>0</v>
      </c>
      <c r="O55" s="27">
        <f t="shared" si="10"/>
        <v>3552.66</v>
      </c>
      <c r="P55" s="28">
        <f t="shared" si="11"/>
        <v>1.3748817388892904E-3</v>
      </c>
      <c r="Q55" s="5"/>
    </row>
    <row r="56" spans="2:17" s="15" customFormat="1" ht="12.75" customHeight="1" x14ac:dyDescent="0.2">
      <c r="B56" s="23" t="s">
        <v>90</v>
      </c>
      <c r="C56" s="106" t="s">
        <v>91</v>
      </c>
      <c r="D56" s="106"/>
      <c r="E56" s="106"/>
      <c r="F56" s="107"/>
      <c r="G56" s="24">
        <v>0</v>
      </c>
      <c r="H56" s="25">
        <f t="shared" si="6"/>
        <v>0</v>
      </c>
      <c r="I56" s="24">
        <v>0</v>
      </c>
      <c r="J56" s="25">
        <f t="shared" si="7"/>
        <v>0</v>
      </c>
      <c r="K56" s="24">
        <v>0</v>
      </c>
      <c r="L56" s="25">
        <f t="shared" si="8"/>
        <v>0</v>
      </c>
      <c r="M56" s="24">
        <v>0</v>
      </c>
      <c r="N56" s="26">
        <f t="shared" si="9"/>
        <v>0</v>
      </c>
      <c r="O56" s="27">
        <f t="shared" si="10"/>
        <v>0</v>
      </c>
      <c r="P56" s="28">
        <f t="shared" si="11"/>
        <v>0</v>
      </c>
      <c r="Q56" s="5"/>
    </row>
    <row r="57" spans="2:17" s="15" customFormat="1" ht="26.25" customHeight="1" x14ac:dyDescent="0.2">
      <c r="B57" s="23" t="s">
        <v>92</v>
      </c>
      <c r="C57" s="106" t="s">
        <v>93</v>
      </c>
      <c r="D57" s="106"/>
      <c r="E57" s="106"/>
      <c r="F57" s="107"/>
      <c r="G57" s="24">
        <v>18849.3</v>
      </c>
      <c r="H57" s="25">
        <f t="shared" si="6"/>
        <v>7.2946914032994718E-3</v>
      </c>
      <c r="I57" s="24">
        <v>0</v>
      </c>
      <c r="J57" s="25">
        <f t="shared" si="7"/>
        <v>0</v>
      </c>
      <c r="K57" s="24">
        <v>0</v>
      </c>
      <c r="L57" s="25">
        <f t="shared" si="8"/>
        <v>0</v>
      </c>
      <c r="M57" s="24">
        <v>0</v>
      </c>
      <c r="N57" s="26">
        <f t="shared" si="9"/>
        <v>0</v>
      </c>
      <c r="O57" s="27">
        <f t="shared" si="10"/>
        <v>18849.3</v>
      </c>
      <c r="P57" s="28">
        <f t="shared" si="11"/>
        <v>7.2946914032994718E-3</v>
      </c>
      <c r="Q57" s="5"/>
    </row>
    <row r="58" spans="2:17" s="15" customFormat="1" ht="24.75" customHeight="1" x14ac:dyDescent="0.2">
      <c r="B58" s="23" t="s">
        <v>94</v>
      </c>
      <c r="C58" s="106" t="s">
        <v>95</v>
      </c>
      <c r="D58" s="106"/>
      <c r="E58" s="106"/>
      <c r="F58" s="107"/>
      <c r="G58" s="24">
        <v>3662.64</v>
      </c>
      <c r="H58" s="25">
        <f t="shared" si="6"/>
        <v>1.4174440706753448E-3</v>
      </c>
      <c r="I58" s="24">
        <v>0</v>
      </c>
      <c r="J58" s="25">
        <f t="shared" si="7"/>
        <v>0</v>
      </c>
      <c r="K58" s="24">
        <v>0</v>
      </c>
      <c r="L58" s="25">
        <f t="shared" si="8"/>
        <v>0</v>
      </c>
      <c r="M58" s="24">
        <v>0</v>
      </c>
      <c r="N58" s="26">
        <f t="shared" si="9"/>
        <v>0</v>
      </c>
      <c r="O58" s="27">
        <f t="shared" si="10"/>
        <v>3662.64</v>
      </c>
      <c r="P58" s="28">
        <f t="shared" si="11"/>
        <v>1.4174440706753448E-3</v>
      </c>
      <c r="Q58" s="5"/>
    </row>
    <row r="59" spans="2:17" s="15" customFormat="1" ht="24.75" customHeight="1" x14ac:dyDescent="0.2">
      <c r="B59" s="23" t="s">
        <v>96</v>
      </c>
      <c r="C59" s="106" t="s">
        <v>97</v>
      </c>
      <c r="D59" s="106"/>
      <c r="E59" s="106"/>
      <c r="F59" s="107"/>
      <c r="G59" s="24">
        <v>13394.31</v>
      </c>
      <c r="H59" s="25">
        <f t="shared" si="6"/>
        <v>5.1836067127229209E-3</v>
      </c>
      <c r="I59" s="24">
        <v>0</v>
      </c>
      <c r="J59" s="25">
        <f t="shared" si="7"/>
        <v>0</v>
      </c>
      <c r="K59" s="24">
        <v>0</v>
      </c>
      <c r="L59" s="25">
        <f t="shared" si="8"/>
        <v>0</v>
      </c>
      <c r="M59" s="24">
        <v>0</v>
      </c>
      <c r="N59" s="26">
        <f t="shared" si="9"/>
        <v>0</v>
      </c>
      <c r="O59" s="27">
        <f t="shared" si="10"/>
        <v>13394.31</v>
      </c>
      <c r="P59" s="28">
        <f t="shared" si="11"/>
        <v>5.1836067127229209E-3</v>
      </c>
      <c r="Q59" s="5"/>
    </row>
    <row r="60" spans="2:17" s="15" customFormat="1" ht="26.25" customHeight="1" x14ac:dyDescent="0.2">
      <c r="B60" s="23" t="s">
        <v>98</v>
      </c>
      <c r="C60" s="106" t="s">
        <v>99</v>
      </c>
      <c r="D60" s="106"/>
      <c r="E60" s="106"/>
      <c r="F60" s="107"/>
      <c r="G60" s="24">
        <v>983.04</v>
      </c>
      <c r="H60" s="25">
        <f t="shared" si="6"/>
        <v>3.8043712164905397E-4</v>
      </c>
      <c r="I60" s="24">
        <v>0</v>
      </c>
      <c r="J60" s="25">
        <f t="shared" si="7"/>
        <v>0</v>
      </c>
      <c r="K60" s="24">
        <v>0</v>
      </c>
      <c r="L60" s="25">
        <f t="shared" si="8"/>
        <v>0</v>
      </c>
      <c r="M60" s="24">
        <v>0</v>
      </c>
      <c r="N60" s="26">
        <f t="shared" si="9"/>
        <v>0</v>
      </c>
      <c r="O60" s="27">
        <f t="shared" si="10"/>
        <v>983.04</v>
      </c>
      <c r="P60" s="28">
        <f t="shared" si="11"/>
        <v>3.8043712164905397E-4</v>
      </c>
      <c r="Q60" s="5"/>
    </row>
    <row r="61" spans="2:17" s="15" customFormat="1" ht="26.25" customHeight="1" x14ac:dyDescent="0.2">
      <c r="B61" s="23" t="s">
        <v>100</v>
      </c>
      <c r="C61" s="105" t="s">
        <v>101</v>
      </c>
      <c r="D61" s="106"/>
      <c r="E61" s="106"/>
      <c r="F61" s="107"/>
      <c r="G61" s="24">
        <v>1159.2</v>
      </c>
      <c r="H61" s="25">
        <f t="shared" si="6"/>
        <v>4.4861115663206319E-4</v>
      </c>
      <c r="I61" s="24">
        <v>0</v>
      </c>
      <c r="J61" s="25">
        <f t="shared" si="7"/>
        <v>0</v>
      </c>
      <c r="K61" s="24">
        <v>0</v>
      </c>
      <c r="L61" s="25">
        <f t="shared" si="8"/>
        <v>0</v>
      </c>
      <c r="M61" s="24">
        <v>0</v>
      </c>
      <c r="N61" s="26">
        <f t="shared" si="9"/>
        <v>0</v>
      </c>
      <c r="O61" s="27">
        <f t="shared" si="10"/>
        <v>1159.2</v>
      </c>
      <c r="P61" s="28">
        <f t="shared" si="11"/>
        <v>4.4861115663206319E-4</v>
      </c>
      <c r="Q61" s="5"/>
    </row>
    <row r="62" spans="2:17" s="15" customFormat="1" ht="26.25" customHeight="1" x14ac:dyDescent="0.2">
      <c r="B62" s="23" t="s">
        <v>102</v>
      </c>
      <c r="C62" s="105" t="s">
        <v>103</v>
      </c>
      <c r="D62" s="106"/>
      <c r="E62" s="106"/>
      <c r="F62" s="107"/>
      <c r="G62" s="24">
        <v>3547.08</v>
      </c>
      <c r="H62" s="25">
        <f t="shared" si="6"/>
        <v>1.3727222752471175E-3</v>
      </c>
      <c r="I62" s="24">
        <v>0</v>
      </c>
      <c r="J62" s="25">
        <f t="shared" si="7"/>
        <v>0</v>
      </c>
      <c r="K62" s="24">
        <v>0</v>
      </c>
      <c r="L62" s="25">
        <f t="shared" si="8"/>
        <v>0</v>
      </c>
      <c r="M62" s="24">
        <v>0</v>
      </c>
      <c r="N62" s="26">
        <f t="shared" si="9"/>
        <v>0</v>
      </c>
      <c r="O62" s="27">
        <f t="shared" si="10"/>
        <v>3547.08</v>
      </c>
      <c r="P62" s="28">
        <f t="shared" si="11"/>
        <v>1.3727222752471175E-3</v>
      </c>
      <c r="Q62" s="5"/>
    </row>
    <row r="63" spans="2:17" s="15" customFormat="1" ht="26.25" customHeight="1" x14ac:dyDescent="0.2">
      <c r="B63" s="23" t="s">
        <v>104</v>
      </c>
      <c r="C63" s="105" t="s">
        <v>105</v>
      </c>
      <c r="D63" s="106"/>
      <c r="E63" s="106"/>
      <c r="F63" s="107"/>
      <c r="G63" s="24">
        <v>96514.22</v>
      </c>
      <c r="H63" s="25">
        <f t="shared" si="6"/>
        <v>3.7351066136681682E-2</v>
      </c>
      <c r="I63" s="24">
        <v>0</v>
      </c>
      <c r="J63" s="25">
        <f t="shared" si="7"/>
        <v>0</v>
      </c>
      <c r="K63" s="24">
        <v>0</v>
      </c>
      <c r="L63" s="25">
        <f t="shared" si="8"/>
        <v>0</v>
      </c>
      <c r="M63" s="24">
        <v>0</v>
      </c>
      <c r="N63" s="26">
        <f t="shared" si="9"/>
        <v>0</v>
      </c>
      <c r="O63" s="27">
        <f t="shared" si="10"/>
        <v>96514.22</v>
      </c>
      <c r="P63" s="28">
        <f t="shared" si="11"/>
        <v>3.7351066136681682E-2</v>
      </c>
      <c r="Q63" s="5"/>
    </row>
    <row r="64" spans="2:17" s="15" customFormat="1" ht="24.75" customHeight="1" x14ac:dyDescent="0.2">
      <c r="B64" s="23" t="s">
        <v>106</v>
      </c>
      <c r="C64" s="106" t="s">
        <v>107</v>
      </c>
      <c r="D64" s="106"/>
      <c r="E64" s="106"/>
      <c r="F64" s="107"/>
      <c r="G64" s="24">
        <v>0</v>
      </c>
      <c r="H64" s="25">
        <f t="shared" si="6"/>
        <v>0</v>
      </c>
      <c r="I64" s="24">
        <v>0</v>
      </c>
      <c r="J64" s="25">
        <f t="shared" si="7"/>
        <v>0</v>
      </c>
      <c r="K64" s="24">
        <v>0</v>
      </c>
      <c r="L64" s="25">
        <f t="shared" si="8"/>
        <v>0</v>
      </c>
      <c r="M64" s="24">
        <v>0</v>
      </c>
      <c r="N64" s="26">
        <f t="shared" si="9"/>
        <v>0</v>
      </c>
      <c r="O64" s="27">
        <f t="shared" si="10"/>
        <v>0</v>
      </c>
      <c r="P64" s="28">
        <f t="shared" si="11"/>
        <v>0</v>
      </c>
      <c r="Q64" s="5"/>
    </row>
    <row r="65" spans="2:17" s="15" customFormat="1" ht="12.75" customHeight="1" x14ac:dyDescent="0.2">
      <c r="B65" s="23" t="s">
        <v>108</v>
      </c>
      <c r="C65" s="106" t="s">
        <v>109</v>
      </c>
      <c r="D65" s="106"/>
      <c r="E65" s="106"/>
      <c r="F65" s="107"/>
      <c r="G65" s="24">
        <v>2183.2800000000002</v>
      </c>
      <c r="H65" s="25">
        <f t="shared" si="6"/>
        <v>8.44930785068712E-4</v>
      </c>
      <c r="I65" s="24">
        <v>0</v>
      </c>
      <c r="J65" s="25">
        <f t="shared" si="7"/>
        <v>0</v>
      </c>
      <c r="K65" s="24">
        <v>0</v>
      </c>
      <c r="L65" s="25">
        <f t="shared" si="8"/>
        <v>0</v>
      </c>
      <c r="M65" s="24">
        <v>0</v>
      </c>
      <c r="N65" s="26">
        <f t="shared" si="9"/>
        <v>0</v>
      </c>
      <c r="O65" s="27">
        <f t="shared" si="10"/>
        <v>2183.2800000000002</v>
      </c>
      <c r="P65" s="28">
        <f t="shared" si="11"/>
        <v>8.44930785068712E-4</v>
      </c>
      <c r="Q65" s="5"/>
    </row>
    <row r="66" spans="2:17" s="15" customFormat="1" ht="26.25" customHeight="1" x14ac:dyDescent="0.2">
      <c r="B66" s="23" t="s">
        <v>110</v>
      </c>
      <c r="C66" s="106" t="s">
        <v>111</v>
      </c>
      <c r="D66" s="106"/>
      <c r="E66" s="106"/>
      <c r="F66" s="107"/>
      <c r="G66" s="24">
        <v>5279.51</v>
      </c>
      <c r="H66" s="25">
        <f t="shared" si="6"/>
        <v>2.0431738160373914E-3</v>
      </c>
      <c r="I66" s="24">
        <v>0</v>
      </c>
      <c r="J66" s="25">
        <f t="shared" si="7"/>
        <v>0</v>
      </c>
      <c r="K66" s="24">
        <v>0</v>
      </c>
      <c r="L66" s="25">
        <f t="shared" si="8"/>
        <v>0</v>
      </c>
      <c r="M66" s="24">
        <v>0</v>
      </c>
      <c r="N66" s="26">
        <f t="shared" si="9"/>
        <v>0</v>
      </c>
      <c r="O66" s="27">
        <f t="shared" si="10"/>
        <v>5279.51</v>
      </c>
      <c r="P66" s="28">
        <f t="shared" si="11"/>
        <v>2.0431738160373914E-3</v>
      </c>
      <c r="Q66" s="5"/>
    </row>
    <row r="67" spans="2:17" s="15" customFormat="1" ht="26.25" customHeight="1" x14ac:dyDescent="0.2">
      <c r="B67" s="23" t="s">
        <v>112</v>
      </c>
      <c r="C67" s="106" t="s">
        <v>113</v>
      </c>
      <c r="D67" s="106"/>
      <c r="E67" s="106"/>
      <c r="F67" s="107"/>
      <c r="G67" s="24">
        <v>50094.22</v>
      </c>
      <c r="H67" s="25">
        <f t="shared" si="6"/>
        <v>1.9386495837457756E-2</v>
      </c>
      <c r="I67" s="24">
        <v>0</v>
      </c>
      <c r="J67" s="25">
        <f t="shared" si="7"/>
        <v>0</v>
      </c>
      <c r="K67" s="24">
        <v>0</v>
      </c>
      <c r="L67" s="25">
        <f t="shared" si="8"/>
        <v>0</v>
      </c>
      <c r="M67" s="24">
        <v>0</v>
      </c>
      <c r="N67" s="26">
        <f t="shared" si="9"/>
        <v>0</v>
      </c>
      <c r="O67" s="27">
        <f t="shared" si="10"/>
        <v>50094.22</v>
      </c>
      <c r="P67" s="28">
        <f t="shared" si="11"/>
        <v>1.9386495837457756E-2</v>
      </c>
      <c r="Q67" s="5"/>
    </row>
    <row r="68" spans="2:17" s="15" customFormat="1" ht="26.25" customHeight="1" x14ac:dyDescent="0.2">
      <c r="B68" s="23" t="s">
        <v>114</v>
      </c>
      <c r="C68" s="106" t="s">
        <v>115</v>
      </c>
      <c r="D68" s="106"/>
      <c r="E68" s="106"/>
      <c r="F68" s="107"/>
      <c r="G68" s="24">
        <v>85693.4</v>
      </c>
      <c r="H68" s="25">
        <f t="shared" si="6"/>
        <v>3.316340173372502E-2</v>
      </c>
      <c r="I68" s="24">
        <v>0</v>
      </c>
      <c r="J68" s="25">
        <f t="shared" si="7"/>
        <v>0</v>
      </c>
      <c r="K68" s="24">
        <v>0</v>
      </c>
      <c r="L68" s="25">
        <f t="shared" si="8"/>
        <v>0</v>
      </c>
      <c r="M68" s="24">
        <v>0</v>
      </c>
      <c r="N68" s="26">
        <f t="shared" si="9"/>
        <v>0</v>
      </c>
      <c r="O68" s="27">
        <f t="shared" si="10"/>
        <v>85693.4</v>
      </c>
      <c r="P68" s="28">
        <f t="shared" si="11"/>
        <v>3.316340173372502E-2</v>
      </c>
      <c r="Q68" s="5"/>
    </row>
    <row r="69" spans="2:17" s="15" customFormat="1" ht="26.25" customHeight="1" x14ac:dyDescent="0.2">
      <c r="B69" s="23" t="s">
        <v>116</v>
      </c>
      <c r="C69" s="106" t="s">
        <v>117</v>
      </c>
      <c r="D69" s="106"/>
      <c r="E69" s="106"/>
      <c r="F69" s="107"/>
      <c r="G69" s="24">
        <v>2808.15</v>
      </c>
      <c r="H69" s="25">
        <f t="shared" si="6"/>
        <v>1.0867558829333404E-3</v>
      </c>
      <c r="I69" s="24">
        <v>0</v>
      </c>
      <c r="J69" s="25">
        <f t="shared" si="7"/>
        <v>0</v>
      </c>
      <c r="K69" s="24">
        <v>0</v>
      </c>
      <c r="L69" s="25">
        <f t="shared" si="8"/>
        <v>0</v>
      </c>
      <c r="M69" s="24">
        <v>0</v>
      </c>
      <c r="N69" s="26">
        <f t="shared" si="9"/>
        <v>0</v>
      </c>
      <c r="O69" s="27">
        <f t="shared" si="10"/>
        <v>2808.15</v>
      </c>
      <c r="P69" s="28">
        <f t="shared" si="11"/>
        <v>1.0867558829333404E-3</v>
      </c>
      <c r="Q69" s="5"/>
    </row>
    <row r="70" spans="2:17" s="15" customFormat="1" ht="26.25" customHeight="1" x14ac:dyDescent="0.2">
      <c r="B70" s="23" t="s">
        <v>118</v>
      </c>
      <c r="C70" s="106" t="s">
        <v>119</v>
      </c>
      <c r="D70" s="106"/>
      <c r="E70" s="106"/>
      <c r="F70" s="107"/>
      <c r="G70" s="24">
        <v>7989.67</v>
      </c>
      <c r="H70" s="25">
        <f t="shared" si="6"/>
        <v>3.0920075050107801E-3</v>
      </c>
      <c r="I70" s="24">
        <v>0</v>
      </c>
      <c r="J70" s="25">
        <f t="shared" si="7"/>
        <v>0</v>
      </c>
      <c r="K70" s="24">
        <v>0</v>
      </c>
      <c r="L70" s="25">
        <f t="shared" si="8"/>
        <v>0</v>
      </c>
      <c r="M70" s="24">
        <v>0</v>
      </c>
      <c r="N70" s="26">
        <f t="shared" si="9"/>
        <v>0</v>
      </c>
      <c r="O70" s="27">
        <f t="shared" si="10"/>
        <v>7989.67</v>
      </c>
      <c r="P70" s="28">
        <f t="shared" si="11"/>
        <v>3.0920075050107801E-3</v>
      </c>
      <c r="Q70" s="5"/>
    </row>
    <row r="71" spans="2:17" s="15" customFormat="1" ht="13.5" customHeight="1" x14ac:dyDescent="0.2">
      <c r="B71" s="23" t="s">
        <v>120</v>
      </c>
      <c r="C71" s="106" t="s">
        <v>121</v>
      </c>
      <c r="D71" s="106"/>
      <c r="E71" s="106"/>
      <c r="F71" s="107"/>
      <c r="G71" s="24">
        <v>11409.28</v>
      </c>
      <c r="H71" s="25">
        <f t="shared" si="6"/>
        <v>4.4153988070557851E-3</v>
      </c>
      <c r="I71" s="24">
        <v>455.52</v>
      </c>
      <c r="J71" s="25">
        <f t="shared" si="7"/>
        <v>1.7628653732663682E-4</v>
      </c>
      <c r="K71" s="24">
        <v>129.72</v>
      </c>
      <c r="L71" s="25">
        <f t="shared" si="8"/>
        <v>5.0201724670730876E-5</v>
      </c>
      <c r="M71" s="24">
        <v>0</v>
      </c>
      <c r="N71" s="26">
        <f t="shared" si="9"/>
        <v>0</v>
      </c>
      <c r="O71" s="27">
        <f t="shared" si="10"/>
        <v>11994.52</v>
      </c>
      <c r="P71" s="28">
        <f t="shared" si="11"/>
        <v>4.6418870690531529E-3</v>
      </c>
      <c r="Q71" s="5"/>
    </row>
    <row r="72" spans="2:17" s="15" customFormat="1" ht="25.5" customHeight="1" x14ac:dyDescent="0.2">
      <c r="B72" s="23" t="s">
        <v>122</v>
      </c>
      <c r="C72" s="106" t="s">
        <v>123</v>
      </c>
      <c r="D72" s="106"/>
      <c r="E72" s="106"/>
      <c r="F72" s="107"/>
      <c r="G72" s="24">
        <v>26320.31</v>
      </c>
      <c r="H72" s="25">
        <f t="shared" si="6"/>
        <v>1.0185977149770927E-2</v>
      </c>
      <c r="I72" s="24">
        <v>479.88</v>
      </c>
      <c r="J72" s="25">
        <f t="shared" si="7"/>
        <v>1.8571387322687585E-4</v>
      </c>
      <c r="K72" s="24">
        <v>1445.04</v>
      </c>
      <c r="L72" s="25">
        <f t="shared" si="8"/>
        <v>5.5923142320531106E-4</v>
      </c>
      <c r="M72" s="24">
        <v>0</v>
      </c>
      <c r="N72" s="26">
        <f t="shared" si="9"/>
        <v>0</v>
      </c>
      <c r="O72" s="27">
        <f t="shared" si="10"/>
        <v>28245.230000000003</v>
      </c>
      <c r="P72" s="28">
        <f t="shared" si="11"/>
        <v>1.0930922446203115E-2</v>
      </c>
      <c r="Q72" s="5"/>
    </row>
    <row r="73" spans="2:17" s="15" customFormat="1" ht="25.5" customHeight="1" x14ac:dyDescent="0.2">
      <c r="B73" s="23" t="s">
        <v>124</v>
      </c>
      <c r="C73" s="106" t="s">
        <v>125</v>
      </c>
      <c r="D73" s="106"/>
      <c r="E73" s="106"/>
      <c r="F73" s="107"/>
      <c r="G73" s="24">
        <v>3056.28</v>
      </c>
      <c r="H73" s="25">
        <f t="shared" si="6"/>
        <v>1.1827823548925484E-3</v>
      </c>
      <c r="I73" s="24">
        <v>0</v>
      </c>
      <c r="J73" s="25">
        <f t="shared" si="7"/>
        <v>0</v>
      </c>
      <c r="K73" s="24">
        <v>0</v>
      </c>
      <c r="L73" s="25">
        <f t="shared" si="8"/>
        <v>0</v>
      </c>
      <c r="M73" s="24">
        <v>0</v>
      </c>
      <c r="N73" s="26">
        <f t="shared" si="9"/>
        <v>0</v>
      </c>
      <c r="O73" s="27">
        <f t="shared" si="10"/>
        <v>3056.28</v>
      </c>
      <c r="P73" s="28">
        <f t="shared" si="11"/>
        <v>1.1827823548925484E-3</v>
      </c>
      <c r="Q73" s="5"/>
    </row>
    <row r="74" spans="2:17" s="15" customFormat="1" ht="25.5" customHeight="1" x14ac:dyDescent="0.2">
      <c r="B74" s="23" t="s">
        <v>126</v>
      </c>
      <c r="C74" s="106" t="s">
        <v>127</v>
      </c>
      <c r="D74" s="106"/>
      <c r="E74" s="106"/>
      <c r="F74" s="107"/>
      <c r="G74" s="24">
        <v>1496.26</v>
      </c>
      <c r="H74" s="25">
        <f t="shared" si="6"/>
        <v>5.7905359663758705E-4</v>
      </c>
      <c r="I74" s="24">
        <v>0</v>
      </c>
      <c r="J74" s="25">
        <f t="shared" si="7"/>
        <v>0</v>
      </c>
      <c r="K74" s="24">
        <v>0</v>
      </c>
      <c r="L74" s="25">
        <f t="shared" si="8"/>
        <v>0</v>
      </c>
      <c r="M74" s="24">
        <v>0</v>
      </c>
      <c r="N74" s="26">
        <f t="shared" si="9"/>
        <v>0</v>
      </c>
      <c r="O74" s="27">
        <f t="shared" si="10"/>
        <v>1496.26</v>
      </c>
      <c r="P74" s="28">
        <f t="shared" si="11"/>
        <v>5.7905359663758705E-4</v>
      </c>
      <c r="Q74" s="5"/>
    </row>
    <row r="75" spans="2:17" s="15" customFormat="1" ht="12.75" customHeight="1" x14ac:dyDescent="0.2">
      <c r="B75" s="23" t="s">
        <v>128</v>
      </c>
      <c r="C75" s="106" t="s">
        <v>129</v>
      </c>
      <c r="D75" s="106"/>
      <c r="E75" s="106"/>
      <c r="F75" s="107"/>
      <c r="G75" s="24">
        <v>24073.33</v>
      </c>
      <c r="H75" s="25">
        <f t="shared" si="6"/>
        <v>9.316394423124005E-3</v>
      </c>
      <c r="I75" s="24">
        <v>0</v>
      </c>
      <c r="J75" s="25">
        <f t="shared" si="7"/>
        <v>0</v>
      </c>
      <c r="K75" s="24">
        <v>962.56</v>
      </c>
      <c r="L75" s="25">
        <f t="shared" si="8"/>
        <v>3.7251134828136535E-4</v>
      </c>
      <c r="M75" s="24">
        <v>0</v>
      </c>
      <c r="N75" s="26">
        <f t="shared" si="9"/>
        <v>0</v>
      </c>
      <c r="O75" s="27">
        <f t="shared" si="10"/>
        <v>25035.890000000003</v>
      </c>
      <c r="P75" s="28">
        <f t="shared" si="11"/>
        <v>9.6889057714053713E-3</v>
      </c>
      <c r="Q75" s="5"/>
    </row>
    <row r="76" spans="2:17" s="15" customFormat="1" ht="12.75" customHeight="1" x14ac:dyDescent="0.2">
      <c r="B76" s="23" t="s">
        <v>130</v>
      </c>
      <c r="C76" s="106" t="s">
        <v>131</v>
      </c>
      <c r="D76" s="106"/>
      <c r="E76" s="106"/>
      <c r="F76" s="107"/>
      <c r="G76" s="24">
        <v>414.24</v>
      </c>
      <c r="H76" s="25">
        <f t="shared" si="6"/>
        <v>1.6031115038238946E-4</v>
      </c>
      <c r="I76" s="24">
        <v>179.96</v>
      </c>
      <c r="J76" s="25">
        <f t="shared" si="7"/>
        <v>6.964463746334204E-5</v>
      </c>
      <c r="K76" s="24">
        <v>759.21</v>
      </c>
      <c r="L76" s="25">
        <f t="shared" si="8"/>
        <v>2.9381476555092191E-4</v>
      </c>
      <c r="M76" s="24">
        <v>0</v>
      </c>
      <c r="N76" s="26">
        <f t="shared" si="9"/>
        <v>0</v>
      </c>
      <c r="O76" s="27">
        <f t="shared" si="10"/>
        <v>1353.41</v>
      </c>
      <c r="P76" s="28">
        <f t="shared" si="11"/>
        <v>5.2377055339665338E-4</v>
      </c>
      <c r="Q76" s="5"/>
    </row>
    <row r="77" spans="2:17" s="15" customFormat="1" ht="12.75" customHeight="1" x14ac:dyDescent="0.2">
      <c r="B77" s="23" t="s">
        <v>132</v>
      </c>
      <c r="C77" s="106" t="s">
        <v>133</v>
      </c>
      <c r="D77" s="106"/>
      <c r="E77" s="106"/>
      <c r="F77" s="107"/>
      <c r="G77" s="24">
        <v>0</v>
      </c>
      <c r="H77" s="25">
        <f t="shared" si="6"/>
        <v>0</v>
      </c>
      <c r="I77" s="24">
        <v>0</v>
      </c>
      <c r="J77" s="25">
        <f t="shared" si="7"/>
        <v>0</v>
      </c>
      <c r="K77" s="24">
        <v>0</v>
      </c>
      <c r="L77" s="25">
        <f t="shared" si="8"/>
        <v>0</v>
      </c>
      <c r="M77" s="24">
        <v>0</v>
      </c>
      <c r="N77" s="26">
        <f t="shared" si="9"/>
        <v>0</v>
      </c>
      <c r="O77" s="27">
        <f t="shared" si="10"/>
        <v>0</v>
      </c>
      <c r="P77" s="28">
        <f t="shared" si="11"/>
        <v>0</v>
      </c>
      <c r="Q77" s="5"/>
    </row>
    <row r="78" spans="2:17" s="15" customFormat="1" ht="12.75" customHeight="1" x14ac:dyDescent="0.2">
      <c r="B78" s="23" t="s">
        <v>134</v>
      </c>
      <c r="C78" s="106" t="s">
        <v>135</v>
      </c>
      <c r="D78" s="106"/>
      <c r="E78" s="106"/>
      <c r="F78" s="107"/>
      <c r="G78" s="24">
        <v>0</v>
      </c>
      <c r="H78" s="25">
        <f t="shared" si="6"/>
        <v>0</v>
      </c>
      <c r="I78" s="24">
        <v>0</v>
      </c>
      <c r="J78" s="25">
        <f t="shared" si="7"/>
        <v>0</v>
      </c>
      <c r="K78" s="24">
        <v>0</v>
      </c>
      <c r="L78" s="25">
        <f t="shared" si="8"/>
        <v>0</v>
      </c>
      <c r="M78" s="24">
        <v>0</v>
      </c>
      <c r="N78" s="26">
        <f t="shared" si="9"/>
        <v>0</v>
      </c>
      <c r="O78" s="27">
        <f t="shared" si="10"/>
        <v>0</v>
      </c>
      <c r="P78" s="28">
        <f t="shared" si="11"/>
        <v>0</v>
      </c>
      <c r="Q78" s="5"/>
    </row>
    <row r="79" spans="2:17" s="15" customFormat="1" ht="12.75" customHeight="1" x14ac:dyDescent="0.2">
      <c r="B79" s="16" t="s">
        <v>136</v>
      </c>
      <c r="C79" s="108" t="s">
        <v>137</v>
      </c>
      <c r="D79" s="108"/>
      <c r="E79" s="108"/>
      <c r="F79" s="110"/>
      <c r="G79" s="24"/>
      <c r="H79" s="25"/>
      <c r="I79" s="24"/>
      <c r="J79" s="25"/>
      <c r="K79" s="24"/>
      <c r="L79" s="25"/>
      <c r="M79" s="24"/>
      <c r="N79" s="26"/>
      <c r="O79" s="27"/>
      <c r="P79" s="28"/>
      <c r="Q79" s="5"/>
    </row>
    <row r="80" spans="2:17" ht="12.75" customHeight="1" x14ac:dyDescent="0.25">
      <c r="B80" s="23" t="s">
        <v>138</v>
      </c>
      <c r="C80" s="106" t="s">
        <v>139</v>
      </c>
      <c r="D80" s="106"/>
      <c r="E80" s="106"/>
      <c r="F80" s="107"/>
      <c r="G80" s="24">
        <v>16015.85</v>
      </c>
      <c r="H80" s="25">
        <f t="shared" ref="H80:H100" si="12">G80/($O$162+0.0000000001)</f>
        <v>6.198144403852337E-3</v>
      </c>
      <c r="I80" s="24">
        <v>0</v>
      </c>
      <c r="J80" s="25">
        <f t="shared" ref="J80:J100" si="13">I80/($O$162+0.0000000001)</f>
        <v>0</v>
      </c>
      <c r="K80" s="24">
        <v>0</v>
      </c>
      <c r="L80" s="25">
        <f t="shared" ref="L80:L100" si="14">K80/($O$162+0.0000000001)</f>
        <v>0</v>
      </c>
      <c r="M80" s="24">
        <v>0</v>
      </c>
      <c r="N80" s="26">
        <f t="shared" ref="N80:N100" si="15">M80/($O$162+0.0000000001)</f>
        <v>0</v>
      </c>
      <c r="O80" s="27">
        <f t="shared" ref="O80:O100" si="16">SUM(G80,I80,K80,M80)</f>
        <v>16015.85</v>
      </c>
      <c r="P80" s="28">
        <f t="shared" ref="P80:P100" si="17">O80/($O$162+0.0000000001)</f>
        <v>6.198144403852337E-3</v>
      </c>
      <c r="Q80" s="5"/>
    </row>
    <row r="81" spans="1:256" ht="12.75" customHeight="1" x14ac:dyDescent="0.25">
      <c r="B81" s="23" t="s">
        <v>140</v>
      </c>
      <c r="C81" s="106" t="s">
        <v>141</v>
      </c>
      <c r="D81" s="106"/>
      <c r="E81" s="106"/>
      <c r="F81" s="107"/>
      <c r="G81" s="24">
        <v>1827.47</v>
      </c>
      <c r="H81" s="25">
        <f t="shared" si="12"/>
        <v>7.0723208282470371E-4</v>
      </c>
      <c r="I81" s="24">
        <v>0</v>
      </c>
      <c r="J81" s="25">
        <f t="shared" si="13"/>
        <v>0</v>
      </c>
      <c r="K81" s="24">
        <v>0</v>
      </c>
      <c r="L81" s="25">
        <f t="shared" si="14"/>
        <v>0</v>
      </c>
      <c r="M81" s="24">
        <v>0</v>
      </c>
      <c r="N81" s="26">
        <f t="shared" si="15"/>
        <v>0</v>
      </c>
      <c r="O81" s="27">
        <f t="shared" si="16"/>
        <v>1827.47</v>
      </c>
      <c r="P81" s="28">
        <f t="shared" si="17"/>
        <v>7.0723208282470371E-4</v>
      </c>
      <c r="Q81" s="5"/>
    </row>
    <row r="82" spans="1:256" ht="12.75" customHeight="1" x14ac:dyDescent="0.25">
      <c r="B82" s="23" t="s">
        <v>142</v>
      </c>
      <c r="C82" s="106" t="s">
        <v>143</v>
      </c>
      <c r="D82" s="106"/>
      <c r="E82" s="106"/>
      <c r="F82" s="107"/>
      <c r="G82" s="24">
        <v>0</v>
      </c>
      <c r="H82" s="25">
        <f t="shared" si="12"/>
        <v>0</v>
      </c>
      <c r="I82" s="24">
        <v>0</v>
      </c>
      <c r="J82" s="25">
        <f t="shared" si="13"/>
        <v>0</v>
      </c>
      <c r="K82" s="24">
        <v>0</v>
      </c>
      <c r="L82" s="25">
        <f t="shared" si="14"/>
        <v>0</v>
      </c>
      <c r="M82" s="24">
        <v>0</v>
      </c>
      <c r="N82" s="26">
        <f t="shared" si="15"/>
        <v>0</v>
      </c>
      <c r="O82" s="27">
        <f t="shared" si="16"/>
        <v>0</v>
      </c>
      <c r="P82" s="28">
        <f t="shared" si="17"/>
        <v>0</v>
      </c>
      <c r="Q82" s="5"/>
    </row>
    <row r="83" spans="1:256" ht="12.75" customHeight="1" x14ac:dyDescent="0.25">
      <c r="B83" s="23" t="s">
        <v>144</v>
      </c>
      <c r="C83" s="106" t="s">
        <v>145</v>
      </c>
      <c r="D83" s="106"/>
      <c r="E83" s="106"/>
      <c r="F83" s="107"/>
      <c r="G83" s="24">
        <v>0</v>
      </c>
      <c r="H83" s="25">
        <f t="shared" si="12"/>
        <v>0</v>
      </c>
      <c r="I83" s="24">
        <v>0</v>
      </c>
      <c r="J83" s="25">
        <f t="shared" si="13"/>
        <v>0</v>
      </c>
      <c r="K83" s="24">
        <v>0</v>
      </c>
      <c r="L83" s="25">
        <f t="shared" si="14"/>
        <v>0</v>
      </c>
      <c r="M83" s="24">
        <v>0</v>
      </c>
      <c r="N83" s="26">
        <f t="shared" si="15"/>
        <v>0</v>
      </c>
      <c r="O83" s="27">
        <f t="shared" si="16"/>
        <v>0</v>
      </c>
      <c r="P83" s="28">
        <f t="shared" si="17"/>
        <v>0</v>
      </c>
      <c r="Q83" s="5"/>
    </row>
    <row r="84" spans="1:256" ht="12.75" customHeight="1" x14ac:dyDescent="0.25">
      <c r="B84" s="23" t="s">
        <v>146</v>
      </c>
      <c r="C84" s="106" t="s">
        <v>147</v>
      </c>
      <c r="D84" s="106"/>
      <c r="E84" s="106"/>
      <c r="F84" s="107"/>
      <c r="G84" s="24">
        <v>3308.67</v>
      </c>
      <c r="H84" s="25">
        <f t="shared" si="12"/>
        <v>1.2804574496323401E-3</v>
      </c>
      <c r="I84" s="24">
        <v>0</v>
      </c>
      <c r="J84" s="25">
        <f t="shared" si="13"/>
        <v>0</v>
      </c>
      <c r="K84" s="24">
        <v>2573.75</v>
      </c>
      <c r="L84" s="25">
        <f t="shared" si="14"/>
        <v>9.9604292993596671E-4</v>
      </c>
      <c r="M84" s="24">
        <v>0</v>
      </c>
      <c r="N84" s="26">
        <f t="shared" si="15"/>
        <v>0</v>
      </c>
      <c r="O84" s="27">
        <f t="shared" si="16"/>
        <v>5882.42</v>
      </c>
      <c r="P84" s="28">
        <f t="shared" si="17"/>
        <v>2.2765003795683068E-3</v>
      </c>
      <c r="Q84" s="5"/>
    </row>
    <row r="85" spans="1:256" ht="12.75" customHeight="1" x14ac:dyDescent="0.25">
      <c r="B85" s="23" t="s">
        <v>148</v>
      </c>
      <c r="C85" s="106" t="s">
        <v>149</v>
      </c>
      <c r="D85" s="106"/>
      <c r="E85" s="106"/>
      <c r="F85" s="107"/>
      <c r="G85" s="24">
        <v>32759</v>
      </c>
      <c r="H85" s="25">
        <f t="shared" si="12"/>
        <v>1.2677754382427327E-2</v>
      </c>
      <c r="I85" s="24">
        <v>190.09</v>
      </c>
      <c r="J85" s="25">
        <f t="shared" si="13"/>
        <v>7.3564954075387246E-5</v>
      </c>
      <c r="K85" s="24">
        <v>0</v>
      </c>
      <c r="L85" s="25">
        <f t="shared" si="14"/>
        <v>0</v>
      </c>
      <c r="M85" s="24">
        <v>0</v>
      </c>
      <c r="N85" s="26">
        <f t="shared" si="15"/>
        <v>0</v>
      </c>
      <c r="O85" s="27">
        <f t="shared" si="16"/>
        <v>32949.089999999997</v>
      </c>
      <c r="P85" s="28">
        <f t="shared" si="17"/>
        <v>1.2751319336502713E-2</v>
      </c>
      <c r="Q85" s="5"/>
    </row>
    <row r="86" spans="1:256" ht="12.75" customHeight="1" x14ac:dyDescent="0.25">
      <c r="B86" s="23" t="s">
        <v>150</v>
      </c>
      <c r="C86" s="106" t="s">
        <v>151</v>
      </c>
      <c r="D86" s="106"/>
      <c r="E86" s="106"/>
      <c r="F86" s="107"/>
      <c r="G86" s="24">
        <v>2898.75</v>
      </c>
      <c r="H86" s="25">
        <f t="shared" si="12"/>
        <v>1.1218181420696973E-3</v>
      </c>
      <c r="I86" s="24">
        <v>36.08</v>
      </c>
      <c r="J86" s="25">
        <f t="shared" si="13"/>
        <v>1.3962983550107694E-5</v>
      </c>
      <c r="K86" s="24">
        <v>0</v>
      </c>
      <c r="L86" s="25">
        <f t="shared" si="14"/>
        <v>0</v>
      </c>
      <c r="M86" s="24">
        <v>0</v>
      </c>
      <c r="N86" s="26">
        <f t="shared" si="15"/>
        <v>0</v>
      </c>
      <c r="O86" s="27">
        <f t="shared" si="16"/>
        <v>2934.83</v>
      </c>
      <c r="P86" s="28">
        <f t="shared" si="17"/>
        <v>1.1357811256198049E-3</v>
      </c>
      <c r="Q86" s="5"/>
    </row>
    <row r="87" spans="1:256" ht="12.75" customHeight="1" x14ac:dyDescent="0.25">
      <c r="B87" s="23" t="s">
        <v>152</v>
      </c>
      <c r="C87" s="106" t="s">
        <v>153</v>
      </c>
      <c r="D87" s="106"/>
      <c r="E87" s="106"/>
      <c r="F87" s="107"/>
      <c r="G87" s="24">
        <v>4753.8999999999996</v>
      </c>
      <c r="H87" s="25">
        <f t="shared" si="12"/>
        <v>1.8397624029616675E-3</v>
      </c>
      <c r="I87" s="24">
        <v>0</v>
      </c>
      <c r="J87" s="25">
        <f t="shared" si="13"/>
        <v>0</v>
      </c>
      <c r="K87" s="24">
        <v>0</v>
      </c>
      <c r="L87" s="25">
        <f t="shared" si="14"/>
        <v>0</v>
      </c>
      <c r="M87" s="24">
        <v>0</v>
      </c>
      <c r="N87" s="26">
        <f t="shared" si="15"/>
        <v>0</v>
      </c>
      <c r="O87" s="27">
        <f t="shared" si="16"/>
        <v>4753.8999999999996</v>
      </c>
      <c r="P87" s="28">
        <f t="shared" si="17"/>
        <v>1.8397624029616675E-3</v>
      </c>
      <c r="Q87" s="5"/>
    </row>
    <row r="88" spans="1:256" ht="12.75" customHeight="1" x14ac:dyDescent="0.25">
      <c r="B88" s="23" t="s">
        <v>154</v>
      </c>
      <c r="C88" s="106" t="s">
        <v>155</v>
      </c>
      <c r="D88" s="106"/>
      <c r="E88" s="106"/>
      <c r="F88" s="107"/>
      <c r="G88" s="24">
        <v>0</v>
      </c>
      <c r="H88" s="25">
        <f t="shared" si="12"/>
        <v>0</v>
      </c>
      <c r="I88" s="24">
        <v>0</v>
      </c>
      <c r="J88" s="25">
        <f t="shared" si="13"/>
        <v>0</v>
      </c>
      <c r="K88" s="24">
        <v>0</v>
      </c>
      <c r="L88" s="25">
        <f t="shared" si="14"/>
        <v>0</v>
      </c>
      <c r="M88" s="24">
        <v>0</v>
      </c>
      <c r="N88" s="26">
        <f t="shared" si="15"/>
        <v>0</v>
      </c>
      <c r="O88" s="27">
        <f t="shared" si="16"/>
        <v>0</v>
      </c>
      <c r="P88" s="28">
        <f t="shared" si="17"/>
        <v>0</v>
      </c>
      <c r="Q88" s="5"/>
    </row>
    <row r="89" spans="1:256" ht="12.75" customHeight="1" x14ac:dyDescent="0.25">
      <c r="B89" s="23" t="s">
        <v>156</v>
      </c>
      <c r="C89" s="106" t="s">
        <v>157</v>
      </c>
      <c r="D89" s="106"/>
      <c r="E89" s="106"/>
      <c r="F89" s="107"/>
      <c r="G89" s="24">
        <v>944.65</v>
      </c>
      <c r="H89" s="25">
        <f t="shared" si="12"/>
        <v>3.6558016659116502E-4</v>
      </c>
      <c r="I89" s="24">
        <v>156.61000000000001</v>
      </c>
      <c r="J89" s="25">
        <f t="shared" si="13"/>
        <v>6.0608172222349398E-5</v>
      </c>
      <c r="K89" s="24">
        <v>1428.25</v>
      </c>
      <c r="L89" s="25">
        <f t="shared" si="14"/>
        <v>5.5273368224615618E-4</v>
      </c>
      <c r="M89" s="24">
        <v>0</v>
      </c>
      <c r="N89" s="26">
        <f t="shared" si="15"/>
        <v>0</v>
      </c>
      <c r="O89" s="27">
        <f t="shared" si="16"/>
        <v>2529.5100000000002</v>
      </c>
      <c r="P89" s="28">
        <f t="shared" si="17"/>
        <v>9.7892202105967063E-4</v>
      </c>
      <c r="Q89" s="5"/>
    </row>
    <row r="90" spans="1:256" ht="27" customHeight="1" x14ac:dyDescent="0.25">
      <c r="B90" s="23" t="s">
        <v>158</v>
      </c>
      <c r="C90" s="105" t="s">
        <v>159</v>
      </c>
      <c r="D90" s="106"/>
      <c r="E90" s="106"/>
      <c r="F90" s="107"/>
      <c r="G90" s="24">
        <v>5712.41</v>
      </c>
      <c r="H90" s="25">
        <f t="shared" si="12"/>
        <v>2.2107063985995204E-3</v>
      </c>
      <c r="I90" s="24">
        <v>0</v>
      </c>
      <c r="J90" s="25">
        <f t="shared" si="13"/>
        <v>0</v>
      </c>
      <c r="K90" s="24">
        <v>0</v>
      </c>
      <c r="L90" s="25">
        <f t="shared" si="14"/>
        <v>0</v>
      </c>
      <c r="M90" s="24">
        <v>0</v>
      </c>
      <c r="N90" s="26">
        <f t="shared" si="15"/>
        <v>0</v>
      </c>
      <c r="O90" s="27">
        <f t="shared" si="16"/>
        <v>5712.41</v>
      </c>
      <c r="P90" s="28">
        <f t="shared" si="17"/>
        <v>2.2107063985995204E-3</v>
      </c>
      <c r="Q90" s="5"/>
    </row>
    <row r="91" spans="1:256" ht="25.5" customHeight="1" x14ac:dyDescent="0.25">
      <c r="B91" s="23" t="s">
        <v>160</v>
      </c>
      <c r="C91" s="105" t="s">
        <v>161</v>
      </c>
      <c r="D91" s="106"/>
      <c r="E91" s="106"/>
      <c r="F91" s="107"/>
      <c r="G91" s="24">
        <v>0</v>
      </c>
      <c r="H91" s="25">
        <f t="shared" si="12"/>
        <v>0</v>
      </c>
      <c r="I91" s="24">
        <v>0</v>
      </c>
      <c r="J91" s="25">
        <f t="shared" si="13"/>
        <v>0</v>
      </c>
      <c r="K91" s="24">
        <v>0</v>
      </c>
      <c r="L91" s="25">
        <f t="shared" si="14"/>
        <v>0</v>
      </c>
      <c r="M91" s="24">
        <v>0</v>
      </c>
      <c r="N91" s="26">
        <f t="shared" si="15"/>
        <v>0</v>
      </c>
      <c r="O91" s="27">
        <f t="shared" si="16"/>
        <v>0</v>
      </c>
      <c r="P91" s="28">
        <f t="shared" si="17"/>
        <v>0</v>
      </c>
      <c r="Q91" s="5"/>
    </row>
    <row r="92" spans="1:256" ht="15" customHeight="1" x14ac:dyDescent="0.25">
      <c r="B92" s="23" t="s">
        <v>162</v>
      </c>
      <c r="C92" s="106" t="s">
        <v>163</v>
      </c>
      <c r="D92" s="106"/>
      <c r="E92" s="106"/>
      <c r="F92" s="107"/>
      <c r="G92" s="24">
        <v>3015.21</v>
      </c>
      <c r="H92" s="25">
        <f t="shared" si="12"/>
        <v>1.166888238085372E-3</v>
      </c>
      <c r="I92" s="24">
        <v>0</v>
      </c>
      <c r="J92" s="25">
        <f t="shared" si="13"/>
        <v>0</v>
      </c>
      <c r="K92" s="24">
        <v>0</v>
      </c>
      <c r="L92" s="25">
        <f t="shared" si="14"/>
        <v>0</v>
      </c>
      <c r="M92" s="24">
        <v>0</v>
      </c>
      <c r="N92" s="26">
        <f t="shared" si="15"/>
        <v>0</v>
      </c>
      <c r="O92" s="27">
        <f t="shared" si="16"/>
        <v>3015.21</v>
      </c>
      <c r="P92" s="28">
        <f t="shared" si="17"/>
        <v>1.166888238085372E-3</v>
      </c>
      <c r="Q92" s="5"/>
    </row>
    <row r="93" spans="1:256" ht="12.75" customHeight="1" x14ac:dyDescent="0.25">
      <c r="B93" s="23" t="s">
        <v>164</v>
      </c>
      <c r="C93" s="105" t="s">
        <v>165</v>
      </c>
      <c r="D93" s="106"/>
      <c r="E93" s="106"/>
      <c r="F93" s="107"/>
      <c r="G93" s="24">
        <v>0</v>
      </c>
      <c r="H93" s="25">
        <f t="shared" si="12"/>
        <v>0</v>
      </c>
      <c r="I93" s="24">
        <v>0</v>
      </c>
      <c r="J93" s="25">
        <f t="shared" si="13"/>
        <v>0</v>
      </c>
      <c r="K93" s="24">
        <v>0</v>
      </c>
      <c r="L93" s="25">
        <f t="shared" si="14"/>
        <v>0</v>
      </c>
      <c r="M93" s="24">
        <v>0</v>
      </c>
      <c r="N93" s="26">
        <f t="shared" si="15"/>
        <v>0</v>
      </c>
      <c r="O93" s="27">
        <f t="shared" si="16"/>
        <v>0</v>
      </c>
      <c r="P93" s="28">
        <f t="shared" si="17"/>
        <v>0</v>
      </c>
      <c r="Q93" s="5"/>
    </row>
    <row r="94" spans="1:256" ht="12.75" customHeight="1" x14ac:dyDescent="0.25">
      <c r="B94" s="23" t="s">
        <v>166</v>
      </c>
      <c r="C94" s="106" t="s">
        <v>167</v>
      </c>
      <c r="D94" s="106"/>
      <c r="E94" s="106"/>
      <c r="F94" s="107"/>
      <c r="G94" s="24">
        <v>3985.82</v>
      </c>
      <c r="H94" s="25">
        <f t="shared" si="12"/>
        <v>1.5425149416211268E-3</v>
      </c>
      <c r="I94" s="24">
        <v>0</v>
      </c>
      <c r="J94" s="25">
        <f t="shared" si="13"/>
        <v>0</v>
      </c>
      <c r="K94" s="24">
        <v>634.61</v>
      </c>
      <c r="L94" s="25">
        <f t="shared" si="14"/>
        <v>2.4559448422211322E-4</v>
      </c>
      <c r="M94" s="24">
        <v>0</v>
      </c>
      <c r="N94" s="26">
        <f t="shared" si="15"/>
        <v>0</v>
      </c>
      <c r="O94" s="27">
        <f t="shared" si="16"/>
        <v>4620.43</v>
      </c>
      <c r="P94" s="28">
        <f t="shared" si="17"/>
        <v>1.78810942584324E-3</v>
      </c>
      <c r="Q94" s="5"/>
    </row>
    <row r="95" spans="1:256" s="30" customFormat="1" ht="12.75" customHeight="1" x14ac:dyDescent="0.2">
      <c r="A95" s="4"/>
      <c r="B95" s="23" t="s">
        <v>168</v>
      </c>
      <c r="C95" s="105" t="s">
        <v>169</v>
      </c>
      <c r="D95" s="106"/>
      <c r="E95" s="106"/>
      <c r="F95" s="107"/>
      <c r="G95" s="24">
        <v>674.6</v>
      </c>
      <c r="H95" s="25">
        <f t="shared" si="12"/>
        <v>2.6107064032435286E-4</v>
      </c>
      <c r="I95" s="24">
        <v>0</v>
      </c>
      <c r="J95" s="25">
        <f t="shared" si="13"/>
        <v>0</v>
      </c>
      <c r="K95" s="24">
        <v>113.53</v>
      </c>
      <c r="L95" s="25">
        <f t="shared" si="14"/>
        <v>4.3936184103207499E-5</v>
      </c>
      <c r="M95" s="24">
        <v>0</v>
      </c>
      <c r="N95" s="26">
        <f t="shared" si="15"/>
        <v>0</v>
      </c>
      <c r="O95" s="27">
        <f t="shared" si="16"/>
        <v>788.13</v>
      </c>
      <c r="P95" s="28">
        <f t="shared" si="17"/>
        <v>3.0500682442756032E-4</v>
      </c>
      <c r="Q95" s="5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30" customFormat="1" ht="24.75" customHeight="1" x14ac:dyDescent="0.2">
      <c r="A96" s="4"/>
      <c r="B96" s="23" t="s">
        <v>170</v>
      </c>
      <c r="C96" s="106" t="s">
        <v>171</v>
      </c>
      <c r="D96" s="106"/>
      <c r="E96" s="106"/>
      <c r="F96" s="107"/>
      <c r="G96" s="24">
        <v>26918.639999999999</v>
      </c>
      <c r="H96" s="25">
        <f t="shared" si="12"/>
        <v>1.0417531250312388E-2</v>
      </c>
      <c r="I96" s="24">
        <v>0</v>
      </c>
      <c r="J96" s="25">
        <f t="shared" si="13"/>
        <v>0</v>
      </c>
      <c r="K96" s="24">
        <v>0</v>
      </c>
      <c r="L96" s="25">
        <f t="shared" si="14"/>
        <v>0</v>
      </c>
      <c r="M96" s="24">
        <v>0</v>
      </c>
      <c r="N96" s="26">
        <f t="shared" si="15"/>
        <v>0</v>
      </c>
      <c r="O96" s="27">
        <f t="shared" si="16"/>
        <v>26918.639999999999</v>
      </c>
      <c r="P96" s="28">
        <f t="shared" si="17"/>
        <v>1.0417531250312388E-2</v>
      </c>
      <c r="Q96" s="5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30" customFormat="1" ht="24.75" customHeight="1" x14ac:dyDescent="0.2">
      <c r="A97" s="4"/>
      <c r="B97" s="23" t="s">
        <v>172</v>
      </c>
      <c r="C97" s="106" t="s">
        <v>173</v>
      </c>
      <c r="D97" s="106"/>
      <c r="E97" s="106"/>
      <c r="F97" s="107"/>
      <c r="G97" s="24">
        <v>4286.3599999999997</v>
      </c>
      <c r="H97" s="25">
        <f t="shared" si="12"/>
        <v>1.6588241177893461E-3</v>
      </c>
      <c r="I97" s="24">
        <v>302.72000000000003</v>
      </c>
      <c r="J97" s="25">
        <f t="shared" si="13"/>
        <v>1.171528375911475E-4</v>
      </c>
      <c r="K97" s="24">
        <v>0</v>
      </c>
      <c r="L97" s="25">
        <f t="shared" si="14"/>
        <v>0</v>
      </c>
      <c r="M97" s="24">
        <v>0</v>
      </c>
      <c r="N97" s="26">
        <f t="shared" si="15"/>
        <v>0</v>
      </c>
      <c r="O97" s="27">
        <f t="shared" si="16"/>
        <v>4589.08</v>
      </c>
      <c r="P97" s="28">
        <f t="shared" si="17"/>
        <v>1.7759769553804938E-3</v>
      </c>
      <c r="Q97" s="5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30" customFormat="1" ht="12.75" customHeight="1" x14ac:dyDescent="0.2">
      <c r="A98" s="4"/>
      <c r="B98" s="23" t="s">
        <v>174</v>
      </c>
      <c r="C98" s="106" t="s">
        <v>175</v>
      </c>
      <c r="D98" s="106"/>
      <c r="E98" s="106"/>
      <c r="F98" s="107"/>
      <c r="G98" s="24">
        <v>15626.97</v>
      </c>
      <c r="H98" s="25">
        <f t="shared" si="12"/>
        <v>6.0476475900229053E-3</v>
      </c>
      <c r="I98" s="24">
        <v>1032.58</v>
      </c>
      <c r="J98" s="25">
        <f t="shared" si="13"/>
        <v>3.996091339847617E-4</v>
      </c>
      <c r="K98" s="24">
        <v>0</v>
      </c>
      <c r="L98" s="25">
        <f t="shared" si="14"/>
        <v>0</v>
      </c>
      <c r="M98" s="24">
        <v>0</v>
      </c>
      <c r="N98" s="26">
        <f t="shared" si="15"/>
        <v>0</v>
      </c>
      <c r="O98" s="27">
        <f t="shared" si="16"/>
        <v>16659.55</v>
      </c>
      <c r="P98" s="28">
        <f t="shared" si="17"/>
        <v>6.4472567240076674E-3</v>
      </c>
      <c r="Q98" s="5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30" customFormat="1" ht="12.75" customHeight="1" x14ac:dyDescent="0.2">
      <c r="A99" s="4"/>
      <c r="B99" s="23" t="s">
        <v>176</v>
      </c>
      <c r="C99" s="106" t="s">
        <v>177</v>
      </c>
      <c r="D99" s="106"/>
      <c r="E99" s="106"/>
      <c r="F99" s="107"/>
      <c r="G99" s="24">
        <v>0</v>
      </c>
      <c r="H99" s="25">
        <f t="shared" si="12"/>
        <v>0</v>
      </c>
      <c r="I99" s="24">
        <v>0</v>
      </c>
      <c r="J99" s="25">
        <f t="shared" si="13"/>
        <v>0</v>
      </c>
      <c r="K99" s="24">
        <v>0</v>
      </c>
      <c r="L99" s="25">
        <f t="shared" si="14"/>
        <v>0</v>
      </c>
      <c r="M99" s="24">
        <v>0</v>
      </c>
      <c r="N99" s="26">
        <f t="shared" si="15"/>
        <v>0</v>
      </c>
      <c r="O99" s="27">
        <f t="shared" si="16"/>
        <v>0</v>
      </c>
      <c r="P99" s="28">
        <f t="shared" si="17"/>
        <v>0</v>
      </c>
      <c r="Q99" s="5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30" customFormat="1" ht="12.75" customHeight="1" x14ac:dyDescent="0.2">
      <c r="A100" s="4"/>
      <c r="B100" s="23" t="s">
        <v>178</v>
      </c>
      <c r="C100" s="106" t="s">
        <v>179</v>
      </c>
      <c r="D100" s="106"/>
      <c r="E100" s="106"/>
      <c r="F100" s="107"/>
      <c r="G100" s="24">
        <v>609.88</v>
      </c>
      <c r="H100" s="25">
        <f t="shared" si="12"/>
        <v>2.3602395808036808E-4</v>
      </c>
      <c r="I100" s="24">
        <v>0</v>
      </c>
      <c r="J100" s="25">
        <f t="shared" si="13"/>
        <v>0</v>
      </c>
      <c r="K100" s="24">
        <v>0</v>
      </c>
      <c r="L100" s="25">
        <f t="shared" si="14"/>
        <v>0</v>
      </c>
      <c r="M100" s="24">
        <v>0</v>
      </c>
      <c r="N100" s="26">
        <f t="shared" si="15"/>
        <v>0</v>
      </c>
      <c r="O100" s="27">
        <f t="shared" si="16"/>
        <v>609.88</v>
      </c>
      <c r="P100" s="28">
        <f t="shared" si="17"/>
        <v>2.3602395808036808E-4</v>
      </c>
      <c r="Q100" s="5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15" customFormat="1" ht="12.75" customHeight="1" x14ac:dyDescent="0.2">
      <c r="B101" s="16" t="s">
        <v>180</v>
      </c>
      <c r="C101" s="108" t="s">
        <v>181</v>
      </c>
      <c r="D101" s="108"/>
      <c r="E101" s="108"/>
      <c r="F101" s="110"/>
      <c r="G101" s="24"/>
      <c r="H101" s="25"/>
      <c r="I101" s="24"/>
      <c r="J101" s="25"/>
      <c r="K101" s="24"/>
      <c r="L101" s="25"/>
      <c r="M101" s="24"/>
      <c r="N101" s="26"/>
      <c r="O101" s="27"/>
      <c r="P101" s="28"/>
      <c r="Q101" s="5"/>
    </row>
    <row r="102" spans="1:256" s="15" customFormat="1" ht="12.75" customHeight="1" x14ac:dyDescent="0.2">
      <c r="B102" s="23" t="s">
        <v>182</v>
      </c>
      <c r="C102" s="106" t="s">
        <v>183</v>
      </c>
      <c r="D102" s="106"/>
      <c r="E102" s="106"/>
      <c r="F102" s="107"/>
      <c r="G102" s="24">
        <v>388966.53</v>
      </c>
      <c r="H102" s="25">
        <f t="shared" ref="H102:H110" si="18">G102/($O$162+0.0000000001)</f>
        <v>0.15053030099591108</v>
      </c>
      <c r="I102" s="24">
        <v>87962.66</v>
      </c>
      <c r="J102" s="25">
        <f t="shared" ref="J102:J110" si="19">I102/($O$162+0.0000000001)</f>
        <v>3.4041606834914528E-2</v>
      </c>
      <c r="K102" s="24">
        <v>122604.85</v>
      </c>
      <c r="L102" s="25">
        <f t="shared" ref="L102:L110" si="20">K102/($O$162+0.0000000001)</f>
        <v>4.7448156976536073E-2</v>
      </c>
      <c r="M102" s="24">
        <v>0</v>
      </c>
      <c r="N102" s="26">
        <f t="shared" ref="N102:N110" si="21">M102/($O$162+0.0000000001)</f>
        <v>0</v>
      </c>
      <c r="O102" s="27">
        <f t="shared" ref="O102:O110" si="22">SUM(G102,I102,K102,M102)</f>
        <v>599534.04</v>
      </c>
      <c r="P102" s="28">
        <f t="shared" ref="P102:P110" si="23">O102/($O$162+0.0000000001)</f>
        <v>0.23202006480736168</v>
      </c>
      <c r="Q102" s="5"/>
    </row>
    <row r="103" spans="1:256" s="15" customFormat="1" ht="12.75" customHeight="1" x14ac:dyDescent="0.2">
      <c r="B103" s="23" t="s">
        <v>184</v>
      </c>
      <c r="C103" s="106" t="s">
        <v>185</v>
      </c>
      <c r="D103" s="106"/>
      <c r="E103" s="106"/>
      <c r="F103" s="107"/>
      <c r="G103" s="24">
        <v>124714.14</v>
      </c>
      <c r="H103" s="25">
        <f t="shared" si="18"/>
        <v>4.8264453583310087E-2</v>
      </c>
      <c r="I103" s="24">
        <v>27385.75</v>
      </c>
      <c r="J103" s="25">
        <f t="shared" si="19"/>
        <v>1.0598303125204041E-2</v>
      </c>
      <c r="K103" s="24">
        <v>38583.9</v>
      </c>
      <c r="L103" s="25">
        <f t="shared" si="20"/>
        <v>1.4931994484451228E-2</v>
      </c>
      <c r="M103" s="24">
        <v>0</v>
      </c>
      <c r="N103" s="26">
        <f t="shared" si="21"/>
        <v>0</v>
      </c>
      <c r="O103" s="27">
        <f t="shared" si="22"/>
        <v>190683.79</v>
      </c>
      <c r="P103" s="28">
        <f t="shared" si="23"/>
        <v>7.3794751192965358E-2</v>
      </c>
      <c r="Q103" s="5"/>
    </row>
    <row r="104" spans="1:256" ht="12.75" customHeight="1" x14ac:dyDescent="0.25">
      <c r="B104" s="23" t="s">
        <v>186</v>
      </c>
      <c r="C104" s="106" t="s">
        <v>187</v>
      </c>
      <c r="D104" s="106"/>
      <c r="E104" s="106"/>
      <c r="F104" s="107"/>
      <c r="G104" s="24">
        <v>0</v>
      </c>
      <c r="H104" s="25">
        <f t="shared" si="18"/>
        <v>0</v>
      </c>
      <c r="I104" s="24">
        <v>0</v>
      </c>
      <c r="J104" s="25">
        <f t="shared" si="19"/>
        <v>0</v>
      </c>
      <c r="K104" s="24">
        <v>0</v>
      </c>
      <c r="L104" s="25">
        <f t="shared" si="20"/>
        <v>0</v>
      </c>
      <c r="M104" s="24">
        <v>0</v>
      </c>
      <c r="N104" s="26">
        <f t="shared" si="21"/>
        <v>0</v>
      </c>
      <c r="O104" s="27">
        <f t="shared" si="22"/>
        <v>0</v>
      </c>
      <c r="P104" s="28">
        <f t="shared" si="23"/>
        <v>0</v>
      </c>
      <c r="Q104" s="5"/>
    </row>
    <row r="105" spans="1:256" ht="12.75" customHeight="1" x14ac:dyDescent="0.25">
      <c r="B105" s="23" t="s">
        <v>188</v>
      </c>
      <c r="C105" s="106" t="s">
        <v>189</v>
      </c>
      <c r="D105" s="106"/>
      <c r="E105" s="106"/>
      <c r="F105" s="107"/>
      <c r="G105" s="24">
        <v>0</v>
      </c>
      <c r="H105" s="25">
        <f t="shared" si="18"/>
        <v>0</v>
      </c>
      <c r="I105" s="24">
        <v>0</v>
      </c>
      <c r="J105" s="25">
        <f t="shared" si="19"/>
        <v>0</v>
      </c>
      <c r="K105" s="24">
        <v>0</v>
      </c>
      <c r="L105" s="25">
        <f t="shared" si="20"/>
        <v>0</v>
      </c>
      <c r="M105" s="24">
        <v>0</v>
      </c>
      <c r="N105" s="26">
        <f t="shared" si="21"/>
        <v>0</v>
      </c>
      <c r="O105" s="27">
        <f t="shared" si="22"/>
        <v>0</v>
      </c>
      <c r="P105" s="28">
        <f t="shared" si="23"/>
        <v>0</v>
      </c>
      <c r="Q105" s="5"/>
    </row>
    <row r="106" spans="1:256" ht="12.75" customHeight="1" x14ac:dyDescent="0.25">
      <c r="B106" s="23" t="s">
        <v>190</v>
      </c>
      <c r="C106" s="106" t="s">
        <v>191</v>
      </c>
      <c r="D106" s="106"/>
      <c r="E106" s="106"/>
      <c r="F106" s="107"/>
      <c r="G106" s="24">
        <v>204</v>
      </c>
      <c r="H106" s="25">
        <f t="shared" si="18"/>
        <v>7.8948133154710907E-5</v>
      </c>
      <c r="I106" s="24">
        <v>2169</v>
      </c>
      <c r="J106" s="25">
        <f t="shared" si="19"/>
        <v>8.3940441574788217E-4</v>
      </c>
      <c r="K106" s="24">
        <v>2821.69</v>
      </c>
      <c r="L106" s="25">
        <f t="shared" si="20"/>
        <v>1.091995871771158E-3</v>
      </c>
      <c r="M106" s="24">
        <v>0</v>
      </c>
      <c r="N106" s="26">
        <f t="shared" si="21"/>
        <v>0</v>
      </c>
      <c r="O106" s="27">
        <f t="shared" si="22"/>
        <v>5194.6900000000005</v>
      </c>
      <c r="P106" s="28">
        <f t="shared" si="23"/>
        <v>2.0103484206737514E-3</v>
      </c>
      <c r="Q106" s="5"/>
    </row>
    <row r="107" spans="1:256" ht="12.75" customHeight="1" x14ac:dyDescent="0.25">
      <c r="B107" s="23" t="s">
        <v>192</v>
      </c>
      <c r="C107" s="106" t="s">
        <v>193</v>
      </c>
      <c r="D107" s="106"/>
      <c r="E107" s="106"/>
      <c r="F107" s="107"/>
      <c r="G107" s="24">
        <v>8245.51</v>
      </c>
      <c r="H107" s="25">
        <f t="shared" si="18"/>
        <v>3.1910177520024529E-3</v>
      </c>
      <c r="I107" s="24">
        <v>0</v>
      </c>
      <c r="J107" s="25">
        <f t="shared" si="19"/>
        <v>0</v>
      </c>
      <c r="K107" s="24">
        <v>0</v>
      </c>
      <c r="L107" s="25">
        <f t="shared" si="20"/>
        <v>0</v>
      </c>
      <c r="M107" s="24">
        <v>0</v>
      </c>
      <c r="N107" s="26">
        <f t="shared" si="21"/>
        <v>0</v>
      </c>
      <c r="O107" s="27">
        <f t="shared" si="22"/>
        <v>8245.51</v>
      </c>
      <c r="P107" s="28">
        <f t="shared" si="23"/>
        <v>3.1910177520024529E-3</v>
      </c>
      <c r="Q107" s="5"/>
    </row>
    <row r="108" spans="1:256" ht="12.75" customHeight="1" x14ac:dyDescent="0.25">
      <c r="B108" s="23" t="s">
        <v>194</v>
      </c>
      <c r="C108" s="106" t="s">
        <v>195</v>
      </c>
      <c r="D108" s="106"/>
      <c r="E108" s="106"/>
      <c r="F108" s="107"/>
      <c r="G108" s="24">
        <v>3475.29</v>
      </c>
      <c r="H108" s="25">
        <f t="shared" si="18"/>
        <v>1.3449394983884083E-3</v>
      </c>
      <c r="I108" s="24">
        <v>388.28</v>
      </c>
      <c r="J108" s="25">
        <f t="shared" si="19"/>
        <v>1.5026461343779977E-4</v>
      </c>
      <c r="K108" s="24">
        <v>0</v>
      </c>
      <c r="L108" s="25">
        <f t="shared" si="20"/>
        <v>0</v>
      </c>
      <c r="M108" s="24">
        <v>0</v>
      </c>
      <c r="N108" s="26">
        <f t="shared" si="21"/>
        <v>0</v>
      </c>
      <c r="O108" s="27">
        <f t="shared" si="22"/>
        <v>3863.5699999999997</v>
      </c>
      <c r="P108" s="28">
        <f t="shared" si="23"/>
        <v>1.495204111826208E-3</v>
      </c>
      <c r="Q108" s="5"/>
    </row>
    <row r="109" spans="1:256" ht="12.75" customHeight="1" x14ac:dyDescent="0.25">
      <c r="B109" s="23" t="s">
        <v>196</v>
      </c>
      <c r="C109" s="106" t="s">
        <v>197</v>
      </c>
      <c r="D109" s="106"/>
      <c r="E109" s="106"/>
      <c r="F109" s="107"/>
      <c r="G109" s="24">
        <v>76</v>
      </c>
      <c r="H109" s="25">
        <f t="shared" si="18"/>
        <v>2.9412049606657007E-5</v>
      </c>
      <c r="I109" s="24">
        <v>507.91</v>
      </c>
      <c r="J109" s="25">
        <f t="shared" si="19"/>
        <v>1.9656150152259422E-4</v>
      </c>
      <c r="K109" s="24">
        <v>247.38</v>
      </c>
      <c r="L109" s="25">
        <f t="shared" si="20"/>
        <v>9.5736221469668552E-5</v>
      </c>
      <c r="M109" s="24">
        <v>0</v>
      </c>
      <c r="N109" s="26">
        <f t="shared" si="21"/>
        <v>0</v>
      </c>
      <c r="O109" s="27">
        <f t="shared" si="22"/>
        <v>831.29000000000008</v>
      </c>
      <c r="P109" s="28">
        <f t="shared" si="23"/>
        <v>3.2170977259891978E-4</v>
      </c>
      <c r="Q109" s="5"/>
    </row>
    <row r="110" spans="1:256" ht="12.75" customHeight="1" x14ac:dyDescent="0.25">
      <c r="B110" s="23" t="s">
        <v>198</v>
      </c>
      <c r="C110" s="106" t="s">
        <v>199</v>
      </c>
      <c r="D110" s="106"/>
      <c r="E110" s="106"/>
      <c r="F110" s="107"/>
      <c r="G110" s="24">
        <v>178.01</v>
      </c>
      <c r="H110" s="25">
        <f t="shared" si="18"/>
        <v>6.8889986190539656E-5</v>
      </c>
      <c r="I110" s="24">
        <v>43.32</v>
      </c>
      <c r="J110" s="25">
        <f t="shared" si="19"/>
        <v>1.6764868275794492E-5</v>
      </c>
      <c r="K110" s="24">
        <v>1161.3900000000001</v>
      </c>
      <c r="L110" s="25">
        <f t="shared" si="20"/>
        <v>4.4945868806151821E-4</v>
      </c>
      <c r="M110" s="24">
        <v>0</v>
      </c>
      <c r="N110" s="26">
        <f t="shared" si="21"/>
        <v>0</v>
      </c>
      <c r="O110" s="27">
        <f t="shared" si="22"/>
        <v>1382.72</v>
      </c>
      <c r="P110" s="28">
        <f t="shared" si="23"/>
        <v>5.3511354252785233E-4</v>
      </c>
      <c r="Q110" s="5"/>
    </row>
    <row r="111" spans="1:256" s="15" customFormat="1" ht="12.75" customHeight="1" x14ac:dyDescent="0.2">
      <c r="B111" s="16" t="s">
        <v>200</v>
      </c>
      <c r="C111" s="108" t="s">
        <v>201</v>
      </c>
      <c r="D111" s="108"/>
      <c r="E111" s="108"/>
      <c r="F111" s="110"/>
      <c r="G111" s="24"/>
      <c r="H111" s="25"/>
      <c r="I111" s="24"/>
      <c r="J111" s="25"/>
      <c r="K111" s="24"/>
      <c r="L111" s="25"/>
      <c r="M111" s="24"/>
      <c r="N111" s="26"/>
      <c r="O111" s="27"/>
      <c r="P111" s="28"/>
      <c r="Q111" s="5"/>
    </row>
    <row r="112" spans="1:256" s="15" customFormat="1" ht="12.75" customHeight="1" x14ac:dyDescent="0.2">
      <c r="B112" s="23" t="s">
        <v>202</v>
      </c>
      <c r="C112" s="106" t="s">
        <v>203</v>
      </c>
      <c r="D112" s="106"/>
      <c r="E112" s="106"/>
      <c r="F112" s="107"/>
      <c r="G112" s="24">
        <v>1480.79</v>
      </c>
      <c r="H112" s="25">
        <f t="shared" ref="H112:H118" si="24">G112/($O$162+0.0000000001)</f>
        <v>5.7306669654002141E-4</v>
      </c>
      <c r="I112" s="24">
        <v>0</v>
      </c>
      <c r="J112" s="25">
        <f t="shared" ref="J112:J118" si="25">I112/($O$162+0.0000000001)</f>
        <v>0</v>
      </c>
      <c r="K112" s="24">
        <v>0</v>
      </c>
      <c r="L112" s="25">
        <f t="shared" ref="L112:L118" si="26">K112/($O$162+0.0000000001)</f>
        <v>0</v>
      </c>
      <c r="M112" s="24">
        <v>0</v>
      </c>
      <c r="N112" s="26">
        <f t="shared" ref="N112:N118" si="27">M112/($O$162+0.0000000001)</f>
        <v>0</v>
      </c>
      <c r="O112" s="27">
        <f t="shared" ref="O112:O118" si="28">SUM(G112,I112,K112,M112)</f>
        <v>1480.79</v>
      </c>
      <c r="P112" s="28">
        <f t="shared" ref="P112:P118" si="29">O112/($O$162+0.0000000001)</f>
        <v>5.7306669654002141E-4</v>
      </c>
      <c r="Q112" s="5"/>
    </row>
    <row r="113" spans="2:17" s="15" customFormat="1" ht="12.75" customHeight="1" x14ac:dyDescent="0.2">
      <c r="B113" s="23" t="s">
        <v>204</v>
      </c>
      <c r="C113" s="106" t="s">
        <v>205</v>
      </c>
      <c r="D113" s="106"/>
      <c r="E113" s="106"/>
      <c r="F113" s="107"/>
      <c r="G113" s="24">
        <v>44650</v>
      </c>
      <c r="H113" s="25">
        <f t="shared" si="24"/>
        <v>1.7279579143910991E-2</v>
      </c>
      <c r="I113" s="24">
        <v>0</v>
      </c>
      <c r="J113" s="25">
        <f t="shared" si="25"/>
        <v>0</v>
      </c>
      <c r="K113" s="24">
        <v>584</v>
      </c>
      <c r="L113" s="25">
        <f t="shared" si="26"/>
        <v>2.2600838118799594E-4</v>
      </c>
      <c r="M113" s="24">
        <v>0</v>
      </c>
      <c r="N113" s="26">
        <f t="shared" si="27"/>
        <v>0</v>
      </c>
      <c r="O113" s="27">
        <f t="shared" si="28"/>
        <v>45234</v>
      </c>
      <c r="P113" s="28">
        <f t="shared" si="29"/>
        <v>1.7505587525098988E-2</v>
      </c>
      <c r="Q113" s="5"/>
    </row>
    <row r="114" spans="2:17" ht="12.75" customHeight="1" x14ac:dyDescent="0.25">
      <c r="B114" s="23" t="s">
        <v>206</v>
      </c>
      <c r="C114" s="106" t="s">
        <v>207</v>
      </c>
      <c r="D114" s="106"/>
      <c r="E114" s="106"/>
      <c r="F114" s="107"/>
      <c r="G114" s="24">
        <v>176</v>
      </c>
      <c r="H114" s="25">
        <f t="shared" si="24"/>
        <v>6.8112114878574116E-5</v>
      </c>
      <c r="I114" s="24">
        <v>10</v>
      </c>
      <c r="J114" s="25">
        <f t="shared" si="25"/>
        <v>3.8700065271917114E-6</v>
      </c>
      <c r="K114" s="24">
        <v>0</v>
      </c>
      <c r="L114" s="25">
        <f t="shared" si="26"/>
        <v>0</v>
      </c>
      <c r="M114" s="24">
        <v>0</v>
      </c>
      <c r="N114" s="26">
        <f t="shared" si="27"/>
        <v>0</v>
      </c>
      <c r="O114" s="27">
        <f t="shared" si="28"/>
        <v>186</v>
      </c>
      <c r="P114" s="28">
        <f t="shared" si="29"/>
        <v>7.1982121405765828E-5</v>
      </c>
      <c r="Q114" s="5"/>
    </row>
    <row r="115" spans="2:17" ht="12.75" customHeight="1" x14ac:dyDescent="0.25">
      <c r="B115" s="23" t="s">
        <v>208</v>
      </c>
      <c r="C115" s="106" t="s">
        <v>209</v>
      </c>
      <c r="D115" s="106"/>
      <c r="E115" s="106"/>
      <c r="F115" s="107"/>
      <c r="G115" s="24">
        <v>0</v>
      </c>
      <c r="H115" s="25">
        <f t="shared" si="24"/>
        <v>0</v>
      </c>
      <c r="I115" s="24">
        <v>0</v>
      </c>
      <c r="J115" s="25">
        <f t="shared" si="25"/>
        <v>0</v>
      </c>
      <c r="K115" s="24">
        <v>0</v>
      </c>
      <c r="L115" s="25">
        <f t="shared" si="26"/>
        <v>0</v>
      </c>
      <c r="M115" s="24">
        <v>0</v>
      </c>
      <c r="N115" s="26">
        <f t="shared" si="27"/>
        <v>0</v>
      </c>
      <c r="O115" s="27">
        <f t="shared" si="28"/>
        <v>0</v>
      </c>
      <c r="P115" s="28">
        <f t="shared" si="29"/>
        <v>0</v>
      </c>
      <c r="Q115" s="5"/>
    </row>
    <row r="116" spans="2:17" ht="12.75" customHeight="1" x14ac:dyDescent="0.25">
      <c r="B116" s="23" t="s">
        <v>210</v>
      </c>
      <c r="C116" s="106" t="s">
        <v>211</v>
      </c>
      <c r="D116" s="106"/>
      <c r="E116" s="106"/>
      <c r="F116" s="107"/>
      <c r="G116" s="24">
        <v>0</v>
      </c>
      <c r="H116" s="25">
        <f t="shared" si="24"/>
        <v>0</v>
      </c>
      <c r="I116" s="24">
        <v>0</v>
      </c>
      <c r="J116" s="25">
        <f t="shared" si="25"/>
        <v>0</v>
      </c>
      <c r="K116" s="24">
        <v>0</v>
      </c>
      <c r="L116" s="25">
        <f t="shared" si="26"/>
        <v>0</v>
      </c>
      <c r="M116" s="24">
        <v>0</v>
      </c>
      <c r="N116" s="26">
        <f t="shared" si="27"/>
        <v>0</v>
      </c>
      <c r="O116" s="27">
        <f t="shared" si="28"/>
        <v>0</v>
      </c>
      <c r="P116" s="28">
        <f t="shared" si="29"/>
        <v>0</v>
      </c>
      <c r="Q116" s="5"/>
    </row>
    <row r="117" spans="2:17" ht="12.75" customHeight="1" x14ac:dyDescent="0.25">
      <c r="B117" s="23" t="s">
        <v>212</v>
      </c>
      <c r="C117" s="105" t="s">
        <v>213</v>
      </c>
      <c r="D117" s="106"/>
      <c r="E117" s="106"/>
      <c r="F117" s="107"/>
      <c r="G117" s="24">
        <v>6102.03</v>
      </c>
      <c r="H117" s="25">
        <f t="shared" si="24"/>
        <v>2.3614895929119639E-3</v>
      </c>
      <c r="I117" s="24">
        <v>0</v>
      </c>
      <c r="J117" s="25">
        <f t="shared" si="25"/>
        <v>0</v>
      </c>
      <c r="K117" s="24">
        <v>0</v>
      </c>
      <c r="L117" s="25">
        <f t="shared" si="26"/>
        <v>0</v>
      </c>
      <c r="M117" s="24">
        <v>0</v>
      </c>
      <c r="N117" s="26">
        <f t="shared" si="27"/>
        <v>0</v>
      </c>
      <c r="O117" s="27">
        <f t="shared" si="28"/>
        <v>6102.03</v>
      </c>
      <c r="P117" s="28">
        <f t="shared" si="29"/>
        <v>2.3614895929119639E-3</v>
      </c>
      <c r="Q117" s="5"/>
    </row>
    <row r="118" spans="2:17" ht="12.75" customHeight="1" x14ac:dyDescent="0.25">
      <c r="B118" s="23" t="s">
        <v>214</v>
      </c>
      <c r="C118" s="106" t="s">
        <v>215</v>
      </c>
      <c r="D118" s="106"/>
      <c r="E118" s="106"/>
      <c r="F118" s="107"/>
      <c r="G118" s="24">
        <v>605</v>
      </c>
      <c r="H118" s="25">
        <f t="shared" si="24"/>
        <v>2.3413539489509853E-4</v>
      </c>
      <c r="I118" s="24">
        <v>0</v>
      </c>
      <c r="J118" s="25">
        <f t="shared" si="25"/>
        <v>0</v>
      </c>
      <c r="K118" s="24">
        <v>1133</v>
      </c>
      <c r="L118" s="25">
        <f t="shared" si="26"/>
        <v>4.3847173953082087E-4</v>
      </c>
      <c r="M118" s="24">
        <v>0</v>
      </c>
      <c r="N118" s="26">
        <f t="shared" si="27"/>
        <v>0</v>
      </c>
      <c r="O118" s="27">
        <f t="shared" si="28"/>
        <v>1738</v>
      </c>
      <c r="P118" s="28">
        <f t="shared" si="29"/>
        <v>6.7260713442591938E-4</v>
      </c>
      <c r="Q118" s="5"/>
    </row>
    <row r="119" spans="2:17" s="15" customFormat="1" ht="12.75" customHeight="1" x14ac:dyDescent="0.2">
      <c r="B119" s="16" t="s">
        <v>216</v>
      </c>
      <c r="C119" s="108" t="s">
        <v>217</v>
      </c>
      <c r="D119" s="108"/>
      <c r="E119" s="108"/>
      <c r="F119" s="110"/>
      <c r="G119" s="24"/>
      <c r="H119" s="25"/>
      <c r="I119" s="24"/>
      <c r="J119" s="25"/>
      <c r="K119" s="24"/>
      <c r="L119" s="25"/>
      <c r="M119" s="24"/>
      <c r="N119" s="26"/>
      <c r="O119" s="27"/>
      <c r="P119" s="28"/>
      <c r="Q119" s="5"/>
    </row>
    <row r="120" spans="2:17" s="15" customFormat="1" ht="12.75" customHeight="1" x14ac:dyDescent="0.2">
      <c r="B120" s="23" t="s">
        <v>218</v>
      </c>
      <c r="C120" s="106" t="s">
        <v>219</v>
      </c>
      <c r="D120" s="106"/>
      <c r="E120" s="106"/>
      <c r="F120" s="107"/>
      <c r="G120" s="24">
        <v>0</v>
      </c>
      <c r="H120" s="25">
        <f>G120/($O$162+0.0000000001)</f>
        <v>0</v>
      </c>
      <c r="I120" s="24">
        <v>0</v>
      </c>
      <c r="J120" s="25">
        <f>I120/($O$162+0.0000000001)</f>
        <v>0</v>
      </c>
      <c r="K120" s="24">
        <v>0</v>
      </c>
      <c r="L120" s="25">
        <f>K120/($O$162+0.0000000001)</f>
        <v>0</v>
      </c>
      <c r="M120" s="24">
        <v>0</v>
      </c>
      <c r="N120" s="26">
        <f>M120/($O$162+0.0000000001)</f>
        <v>0</v>
      </c>
      <c r="O120" s="27">
        <f>SUM(G120,I120,K120,M120)</f>
        <v>0</v>
      </c>
      <c r="P120" s="28">
        <f>O120/($O$162+0.0000000001)</f>
        <v>0</v>
      </c>
      <c r="Q120" s="5"/>
    </row>
    <row r="121" spans="2:17" s="15" customFormat="1" ht="12.75" customHeight="1" x14ac:dyDescent="0.2">
      <c r="B121" s="23" t="s">
        <v>220</v>
      </c>
      <c r="C121" s="106" t="s">
        <v>221</v>
      </c>
      <c r="D121" s="106"/>
      <c r="E121" s="106"/>
      <c r="F121" s="107"/>
      <c r="G121" s="24">
        <v>28041.35</v>
      </c>
      <c r="H121" s="25">
        <f>G121/($O$162+0.0000000001)</f>
        <v>1.0852020753126728E-2</v>
      </c>
      <c r="I121" s="24">
        <v>0</v>
      </c>
      <c r="J121" s="25">
        <f>I121/($O$162+0.0000000001)</f>
        <v>0</v>
      </c>
      <c r="K121" s="24">
        <v>1913.5</v>
      </c>
      <c r="L121" s="25">
        <f>K121/($O$162+0.0000000001)</f>
        <v>7.4052574897813398E-4</v>
      </c>
      <c r="M121" s="24">
        <v>0</v>
      </c>
      <c r="N121" s="26">
        <f>M121/($O$162+0.0000000001)</f>
        <v>0</v>
      </c>
      <c r="O121" s="27">
        <f>SUM(G121,I121,K121,M121)</f>
        <v>29954.85</v>
      </c>
      <c r="P121" s="28">
        <f>O121/($O$162+0.0000000001)</f>
        <v>1.1592546502104863E-2</v>
      </c>
      <c r="Q121" s="5"/>
    </row>
    <row r="122" spans="2:17" ht="26.25" customHeight="1" x14ac:dyDescent="0.25">
      <c r="B122" s="23" t="s">
        <v>222</v>
      </c>
      <c r="C122" s="106" t="s">
        <v>223</v>
      </c>
      <c r="D122" s="106"/>
      <c r="E122" s="106"/>
      <c r="F122" s="107"/>
      <c r="G122" s="24">
        <v>0</v>
      </c>
      <c r="H122" s="25">
        <f>G122/($O$162+0.0000000001)</f>
        <v>0</v>
      </c>
      <c r="I122" s="24">
        <v>0</v>
      </c>
      <c r="J122" s="25">
        <f>I122/($O$162+0.0000000001)</f>
        <v>0</v>
      </c>
      <c r="K122" s="24">
        <v>0</v>
      </c>
      <c r="L122" s="25">
        <f>K122/($O$162+0.0000000001)</f>
        <v>0</v>
      </c>
      <c r="M122" s="24">
        <v>0</v>
      </c>
      <c r="N122" s="26">
        <f>M122/($O$162+0.0000000001)</f>
        <v>0</v>
      </c>
      <c r="O122" s="27">
        <f>SUM(G122,I122,K122,M122)</f>
        <v>0</v>
      </c>
      <c r="P122" s="28">
        <f>O122/($O$162+0.0000000001)</f>
        <v>0</v>
      </c>
      <c r="Q122" s="5"/>
    </row>
    <row r="123" spans="2:17" ht="12.75" customHeight="1" x14ac:dyDescent="0.25">
      <c r="B123" s="23" t="s">
        <v>224</v>
      </c>
      <c r="C123" s="106" t="s">
        <v>225</v>
      </c>
      <c r="D123" s="106"/>
      <c r="E123" s="106"/>
      <c r="F123" s="107"/>
      <c r="G123" s="24">
        <v>20.14</v>
      </c>
      <c r="H123" s="25">
        <f>G123/($O$162+0.0000000001)</f>
        <v>7.7941931457641074E-6</v>
      </c>
      <c r="I123" s="24">
        <v>0</v>
      </c>
      <c r="J123" s="25">
        <f>I123/($O$162+0.0000000001)</f>
        <v>0</v>
      </c>
      <c r="K123" s="24">
        <v>0.45</v>
      </c>
      <c r="L123" s="25">
        <f>K123/($O$162+0.0000000001)</f>
        <v>1.7415029372362701E-7</v>
      </c>
      <c r="M123" s="24">
        <v>0</v>
      </c>
      <c r="N123" s="26">
        <f>M123/($O$162+0.0000000001)</f>
        <v>0</v>
      </c>
      <c r="O123" s="27">
        <f>SUM(G123,I123,K123,M123)</f>
        <v>20.59</v>
      </c>
      <c r="P123" s="28">
        <f>O123/($O$162+0.0000000001)</f>
        <v>7.9683434394877327E-6</v>
      </c>
      <c r="Q123" s="5"/>
    </row>
    <row r="124" spans="2:17" s="15" customFormat="1" ht="12.75" customHeight="1" x14ac:dyDescent="0.2">
      <c r="B124" s="16" t="s">
        <v>226</v>
      </c>
      <c r="C124" s="108" t="s">
        <v>227</v>
      </c>
      <c r="D124" s="108"/>
      <c r="E124" s="108"/>
      <c r="F124" s="110"/>
      <c r="G124" s="24"/>
      <c r="H124" s="25"/>
      <c r="I124" s="24"/>
      <c r="J124" s="25"/>
      <c r="K124" s="24"/>
      <c r="L124" s="25"/>
      <c r="M124" s="24"/>
      <c r="N124" s="26"/>
      <c r="O124" s="27"/>
      <c r="P124" s="28"/>
      <c r="Q124" s="5"/>
    </row>
    <row r="125" spans="2:17" ht="12.75" customHeight="1" x14ac:dyDescent="0.25">
      <c r="B125" s="23" t="s">
        <v>228</v>
      </c>
      <c r="C125" s="106" t="s">
        <v>229</v>
      </c>
      <c r="D125" s="106"/>
      <c r="E125" s="106"/>
      <c r="F125" s="107"/>
      <c r="G125" s="24">
        <v>0</v>
      </c>
      <c r="H125" s="25">
        <f t="shared" ref="H125:H134" si="30">G125/($O$162+0.0000000001)</f>
        <v>0</v>
      </c>
      <c r="I125" s="24">
        <v>0</v>
      </c>
      <c r="J125" s="25">
        <f t="shared" ref="J125:J134" si="31">I125/($O$162+0.0000000001)</f>
        <v>0</v>
      </c>
      <c r="K125" s="24">
        <v>0</v>
      </c>
      <c r="L125" s="25">
        <f t="shared" ref="L125:L134" si="32">K125/($O$162+0.0000000001)</f>
        <v>0</v>
      </c>
      <c r="M125" s="24">
        <v>0</v>
      </c>
      <c r="N125" s="26">
        <f t="shared" ref="N125:N134" si="33">M125/($O$162+0.0000000001)</f>
        <v>0</v>
      </c>
      <c r="O125" s="27">
        <f t="shared" ref="O125:O134" si="34">SUM(G125,I125,K125,M125)</f>
        <v>0</v>
      </c>
      <c r="P125" s="28">
        <f t="shared" ref="P125:P134" si="35">O125/($O$162+0.0000000001)</f>
        <v>0</v>
      </c>
      <c r="Q125" s="5"/>
    </row>
    <row r="126" spans="2:17" ht="12.75" customHeight="1" x14ac:dyDescent="0.25">
      <c r="B126" s="23" t="s">
        <v>230</v>
      </c>
      <c r="C126" s="106" t="s">
        <v>231</v>
      </c>
      <c r="D126" s="106"/>
      <c r="E126" s="106"/>
      <c r="F126" s="107"/>
      <c r="G126" s="24">
        <v>1700</v>
      </c>
      <c r="H126" s="25">
        <f t="shared" si="30"/>
        <v>6.5790110962259097E-4</v>
      </c>
      <c r="I126" s="24">
        <v>0</v>
      </c>
      <c r="J126" s="25">
        <f t="shared" si="31"/>
        <v>0</v>
      </c>
      <c r="K126" s="24">
        <v>0</v>
      </c>
      <c r="L126" s="25">
        <f t="shared" si="32"/>
        <v>0</v>
      </c>
      <c r="M126" s="24">
        <v>0</v>
      </c>
      <c r="N126" s="26">
        <f t="shared" si="33"/>
        <v>0</v>
      </c>
      <c r="O126" s="27">
        <f t="shared" si="34"/>
        <v>1700</v>
      </c>
      <c r="P126" s="28">
        <f t="shared" si="35"/>
        <v>6.5790110962259097E-4</v>
      </c>
      <c r="Q126" s="5"/>
    </row>
    <row r="127" spans="2:17" ht="12.75" customHeight="1" x14ac:dyDescent="0.25">
      <c r="B127" s="23" t="s">
        <v>232</v>
      </c>
      <c r="C127" s="106" t="s">
        <v>233</v>
      </c>
      <c r="D127" s="106"/>
      <c r="E127" s="106"/>
      <c r="F127" s="107"/>
      <c r="G127" s="24">
        <v>3431.35</v>
      </c>
      <c r="H127" s="25">
        <f t="shared" si="30"/>
        <v>1.3279346897079277E-3</v>
      </c>
      <c r="I127" s="24">
        <v>990.75</v>
      </c>
      <c r="J127" s="25">
        <f t="shared" si="31"/>
        <v>3.8342089668151879E-4</v>
      </c>
      <c r="K127" s="24">
        <v>1600.75</v>
      </c>
      <c r="L127" s="25">
        <f t="shared" si="32"/>
        <v>6.1949129484021323E-4</v>
      </c>
      <c r="M127" s="24">
        <v>0</v>
      </c>
      <c r="N127" s="26">
        <f t="shared" si="33"/>
        <v>0</v>
      </c>
      <c r="O127" s="27">
        <f t="shared" si="34"/>
        <v>6022.85</v>
      </c>
      <c r="P127" s="28">
        <f t="shared" si="35"/>
        <v>2.3308468812296601E-3</v>
      </c>
      <c r="Q127" s="5"/>
    </row>
    <row r="128" spans="2:17" ht="12.75" customHeight="1" x14ac:dyDescent="0.25">
      <c r="B128" s="23" t="s">
        <v>234</v>
      </c>
      <c r="C128" s="106" t="s">
        <v>235</v>
      </c>
      <c r="D128" s="106"/>
      <c r="E128" s="106"/>
      <c r="F128" s="107"/>
      <c r="G128" s="24">
        <v>0</v>
      </c>
      <c r="H128" s="25">
        <f t="shared" si="30"/>
        <v>0</v>
      </c>
      <c r="I128" s="24">
        <v>0</v>
      </c>
      <c r="J128" s="25">
        <f t="shared" si="31"/>
        <v>0</v>
      </c>
      <c r="K128" s="24">
        <v>671.83</v>
      </c>
      <c r="L128" s="25">
        <f t="shared" si="32"/>
        <v>2.5999864851632078E-4</v>
      </c>
      <c r="M128" s="24">
        <v>0</v>
      </c>
      <c r="N128" s="26">
        <f t="shared" si="33"/>
        <v>0</v>
      </c>
      <c r="O128" s="27">
        <f t="shared" si="34"/>
        <v>671.83</v>
      </c>
      <c r="P128" s="28">
        <f t="shared" si="35"/>
        <v>2.5999864851632078E-4</v>
      </c>
      <c r="Q128" s="5"/>
    </row>
    <row r="129" spans="1:256" ht="12.75" customHeight="1" x14ac:dyDescent="0.25">
      <c r="B129" s="23" t="s">
        <v>236</v>
      </c>
      <c r="C129" s="106" t="s">
        <v>237</v>
      </c>
      <c r="D129" s="106"/>
      <c r="E129" s="106"/>
      <c r="F129" s="107"/>
      <c r="G129" s="24">
        <v>0</v>
      </c>
      <c r="H129" s="25">
        <f t="shared" si="30"/>
        <v>0</v>
      </c>
      <c r="I129" s="24">
        <v>617.52</v>
      </c>
      <c r="J129" s="25">
        <f t="shared" si="31"/>
        <v>2.3898064306714255E-4</v>
      </c>
      <c r="K129" s="24">
        <v>1669.92</v>
      </c>
      <c r="L129" s="25">
        <f t="shared" si="32"/>
        <v>6.4626012998879833E-4</v>
      </c>
      <c r="M129" s="24">
        <v>0</v>
      </c>
      <c r="N129" s="26">
        <f t="shared" si="33"/>
        <v>0</v>
      </c>
      <c r="O129" s="27">
        <f t="shared" si="34"/>
        <v>2287.44</v>
      </c>
      <c r="P129" s="28">
        <f t="shared" si="35"/>
        <v>8.852407730559408E-4</v>
      </c>
      <c r="Q129" s="5"/>
    </row>
    <row r="130" spans="1:256" ht="12.75" customHeight="1" x14ac:dyDescent="0.25">
      <c r="B130" s="23" t="s">
        <v>238</v>
      </c>
      <c r="C130" s="106" t="s">
        <v>239</v>
      </c>
      <c r="D130" s="106"/>
      <c r="E130" s="106"/>
      <c r="F130" s="107"/>
      <c r="G130" s="24">
        <v>54.56</v>
      </c>
      <c r="H130" s="25">
        <f t="shared" si="30"/>
        <v>2.1114755612357977E-5</v>
      </c>
      <c r="I130" s="24">
        <v>166</v>
      </c>
      <c r="J130" s="25">
        <f t="shared" si="31"/>
        <v>6.4242108351382404E-5</v>
      </c>
      <c r="K130" s="24">
        <v>202.41</v>
      </c>
      <c r="L130" s="25">
        <f t="shared" si="32"/>
        <v>7.8332802116887432E-5</v>
      </c>
      <c r="M130" s="24">
        <v>0</v>
      </c>
      <c r="N130" s="26">
        <f t="shared" si="33"/>
        <v>0</v>
      </c>
      <c r="O130" s="27">
        <f t="shared" si="34"/>
        <v>422.97</v>
      </c>
      <c r="P130" s="28">
        <f t="shared" si="35"/>
        <v>1.6368966608062781E-4</v>
      </c>
      <c r="Q130" s="5"/>
    </row>
    <row r="131" spans="1:256" ht="12.75" customHeight="1" x14ac:dyDescent="0.25">
      <c r="B131" s="23" t="s">
        <v>240</v>
      </c>
      <c r="C131" s="106" t="s">
        <v>241</v>
      </c>
      <c r="D131" s="106"/>
      <c r="E131" s="106"/>
      <c r="F131" s="107"/>
      <c r="G131" s="24">
        <v>0</v>
      </c>
      <c r="H131" s="25">
        <f t="shared" si="30"/>
        <v>0</v>
      </c>
      <c r="I131" s="24">
        <v>0</v>
      </c>
      <c r="J131" s="25">
        <f t="shared" si="31"/>
        <v>0</v>
      </c>
      <c r="K131" s="24">
        <v>248.77</v>
      </c>
      <c r="L131" s="25">
        <f t="shared" si="32"/>
        <v>9.6274152376948211E-5</v>
      </c>
      <c r="M131" s="24">
        <v>0</v>
      </c>
      <c r="N131" s="26">
        <f t="shared" si="33"/>
        <v>0</v>
      </c>
      <c r="O131" s="27">
        <f t="shared" si="34"/>
        <v>248.77</v>
      </c>
      <c r="P131" s="28">
        <f t="shared" si="35"/>
        <v>9.6274152376948211E-5</v>
      </c>
      <c r="Q131" s="5"/>
    </row>
    <row r="132" spans="1:256" ht="24" customHeight="1" x14ac:dyDescent="0.25">
      <c r="B132" s="23" t="s">
        <v>242</v>
      </c>
      <c r="C132" s="106" t="s">
        <v>243</v>
      </c>
      <c r="D132" s="106"/>
      <c r="E132" s="106"/>
      <c r="F132" s="107"/>
      <c r="G132" s="24">
        <v>735.86</v>
      </c>
      <c r="H132" s="25">
        <f t="shared" si="30"/>
        <v>2.8477830030992928E-4</v>
      </c>
      <c r="I132" s="24">
        <v>0</v>
      </c>
      <c r="J132" s="25">
        <f t="shared" si="31"/>
        <v>0</v>
      </c>
      <c r="K132" s="24">
        <v>7804.5</v>
      </c>
      <c r="L132" s="25">
        <f t="shared" si="32"/>
        <v>3.020346594146771E-3</v>
      </c>
      <c r="M132" s="24">
        <v>0</v>
      </c>
      <c r="N132" s="26">
        <f t="shared" si="33"/>
        <v>0</v>
      </c>
      <c r="O132" s="27">
        <f t="shared" si="34"/>
        <v>8540.36</v>
      </c>
      <c r="P132" s="28">
        <f t="shared" si="35"/>
        <v>3.3051248944567005E-3</v>
      </c>
      <c r="Q132" s="5"/>
    </row>
    <row r="133" spans="1:256" ht="12.75" customHeight="1" x14ac:dyDescent="0.25">
      <c r="B133" s="23" t="s">
        <v>244</v>
      </c>
      <c r="C133" s="105" t="s">
        <v>245</v>
      </c>
      <c r="D133" s="106"/>
      <c r="E133" s="106"/>
      <c r="F133" s="107"/>
      <c r="G133" s="24">
        <v>0</v>
      </c>
      <c r="H133" s="25">
        <f t="shared" si="30"/>
        <v>0</v>
      </c>
      <c r="I133" s="24">
        <v>0</v>
      </c>
      <c r="J133" s="25">
        <f t="shared" si="31"/>
        <v>0</v>
      </c>
      <c r="K133" s="24">
        <v>295</v>
      </c>
      <c r="L133" s="25">
        <f t="shared" si="32"/>
        <v>1.1416519255215548E-4</v>
      </c>
      <c r="M133" s="24">
        <v>0</v>
      </c>
      <c r="N133" s="26">
        <f t="shared" si="33"/>
        <v>0</v>
      </c>
      <c r="O133" s="27">
        <f t="shared" si="34"/>
        <v>295</v>
      </c>
      <c r="P133" s="28">
        <f t="shared" si="35"/>
        <v>1.1416519255215548E-4</v>
      </c>
      <c r="Q133" s="5"/>
    </row>
    <row r="134" spans="1:256" s="30" customFormat="1" ht="12.75" customHeight="1" x14ac:dyDescent="0.2">
      <c r="A134" s="4"/>
      <c r="B134" s="23" t="s">
        <v>246</v>
      </c>
      <c r="C134" s="106" t="s">
        <v>247</v>
      </c>
      <c r="D134" s="106"/>
      <c r="E134" s="106"/>
      <c r="F134" s="107"/>
      <c r="G134" s="24">
        <v>848.13</v>
      </c>
      <c r="H134" s="25">
        <f t="shared" si="30"/>
        <v>3.2822686359071059E-4</v>
      </c>
      <c r="I134" s="24">
        <v>2380.37</v>
      </c>
      <c r="J134" s="25">
        <f t="shared" si="31"/>
        <v>9.212047437131333E-4</v>
      </c>
      <c r="K134" s="24">
        <v>9353.4</v>
      </c>
      <c r="L134" s="25">
        <f t="shared" si="32"/>
        <v>3.6197719051434952E-3</v>
      </c>
      <c r="M134" s="24">
        <v>0</v>
      </c>
      <c r="N134" s="26">
        <f t="shared" si="33"/>
        <v>0</v>
      </c>
      <c r="O134" s="27">
        <f t="shared" si="34"/>
        <v>12581.9</v>
      </c>
      <c r="P134" s="28">
        <f t="shared" si="35"/>
        <v>4.8692035124473388E-3</v>
      </c>
      <c r="Q134" s="5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15" customFormat="1" ht="12.75" customHeight="1" x14ac:dyDescent="0.2">
      <c r="B135" s="16" t="s">
        <v>248</v>
      </c>
      <c r="C135" s="108" t="s">
        <v>249</v>
      </c>
      <c r="D135" s="108"/>
      <c r="E135" s="108"/>
      <c r="F135" s="110"/>
      <c r="G135" s="24"/>
      <c r="H135" s="25"/>
      <c r="I135" s="24"/>
      <c r="J135" s="25"/>
      <c r="K135" s="24"/>
      <c r="L135" s="25"/>
      <c r="M135" s="24"/>
      <c r="N135" s="26"/>
      <c r="O135" s="27"/>
      <c r="P135" s="28"/>
      <c r="Q135" s="5"/>
    </row>
    <row r="136" spans="1:256" ht="12.75" customHeight="1" x14ac:dyDescent="0.25">
      <c r="B136" s="23" t="s">
        <v>250</v>
      </c>
      <c r="C136" s="106" t="s">
        <v>251</v>
      </c>
      <c r="D136" s="106"/>
      <c r="E136" s="106"/>
      <c r="F136" s="107"/>
      <c r="G136" s="24">
        <v>0</v>
      </c>
      <c r="H136" s="25">
        <f t="shared" ref="H136:H143" si="36">G136/($O$162+0.0000000001)</f>
        <v>0</v>
      </c>
      <c r="I136" s="24">
        <v>0</v>
      </c>
      <c r="J136" s="25">
        <f t="shared" ref="J136:J143" si="37">I136/($O$162+0.0000000001)</f>
        <v>0</v>
      </c>
      <c r="K136" s="24">
        <v>0</v>
      </c>
      <c r="L136" s="25">
        <f t="shared" ref="L136:L143" si="38">K136/($O$162+0.0000000001)</f>
        <v>0</v>
      </c>
      <c r="M136" s="24">
        <v>0</v>
      </c>
      <c r="N136" s="26">
        <f t="shared" ref="N136:N143" si="39">M136/($O$162+0.0000000001)</f>
        <v>0</v>
      </c>
      <c r="O136" s="27">
        <f t="shared" ref="O136:O143" si="40">SUM(G136,I136,K136,M136)</f>
        <v>0</v>
      </c>
      <c r="P136" s="28">
        <f t="shared" ref="P136:P143" si="41">O136/($O$162+0.0000000001)</f>
        <v>0</v>
      </c>
      <c r="Q136" s="5"/>
    </row>
    <row r="137" spans="1:256" ht="26.25" customHeight="1" x14ac:dyDescent="0.25">
      <c r="B137" s="23" t="s">
        <v>252</v>
      </c>
      <c r="C137" s="106" t="s">
        <v>253</v>
      </c>
      <c r="D137" s="106"/>
      <c r="E137" s="106"/>
      <c r="F137" s="107"/>
      <c r="G137" s="24">
        <v>161.18</v>
      </c>
      <c r="H137" s="25">
        <f t="shared" si="36"/>
        <v>6.2376765205276002E-5</v>
      </c>
      <c r="I137" s="24">
        <v>0</v>
      </c>
      <c r="J137" s="25">
        <f t="shared" si="37"/>
        <v>0</v>
      </c>
      <c r="K137" s="24">
        <v>58.66</v>
      </c>
      <c r="L137" s="25">
        <f t="shared" si="38"/>
        <v>2.2701458288506579E-5</v>
      </c>
      <c r="M137" s="24">
        <v>0</v>
      </c>
      <c r="N137" s="26">
        <f t="shared" si="39"/>
        <v>0</v>
      </c>
      <c r="O137" s="27">
        <f t="shared" si="40"/>
        <v>219.84</v>
      </c>
      <c r="P137" s="28">
        <f t="shared" si="41"/>
        <v>8.5078223493782577E-5</v>
      </c>
      <c r="Q137" s="5"/>
    </row>
    <row r="138" spans="1:256" ht="12.75" customHeight="1" x14ac:dyDescent="0.25">
      <c r="B138" s="23" t="s">
        <v>254</v>
      </c>
      <c r="C138" s="106" t="s">
        <v>255</v>
      </c>
      <c r="D138" s="106"/>
      <c r="E138" s="106"/>
      <c r="F138" s="107"/>
      <c r="G138" s="24">
        <v>0</v>
      </c>
      <c r="H138" s="25">
        <f t="shared" si="36"/>
        <v>0</v>
      </c>
      <c r="I138" s="24">
        <v>0</v>
      </c>
      <c r="J138" s="25">
        <f t="shared" si="37"/>
        <v>0</v>
      </c>
      <c r="K138" s="24">
        <v>0</v>
      </c>
      <c r="L138" s="25">
        <f t="shared" si="38"/>
        <v>0</v>
      </c>
      <c r="M138" s="24">
        <v>0</v>
      </c>
      <c r="N138" s="26">
        <f t="shared" si="39"/>
        <v>0</v>
      </c>
      <c r="O138" s="27">
        <f t="shared" si="40"/>
        <v>0</v>
      </c>
      <c r="P138" s="28">
        <f t="shared" si="41"/>
        <v>0</v>
      </c>
      <c r="Q138" s="5"/>
    </row>
    <row r="139" spans="1:256" ht="12.75" customHeight="1" x14ac:dyDescent="0.25">
      <c r="B139" s="23" t="s">
        <v>256</v>
      </c>
      <c r="C139" s="106" t="s">
        <v>257</v>
      </c>
      <c r="D139" s="106"/>
      <c r="E139" s="106"/>
      <c r="F139" s="107"/>
      <c r="G139" s="24">
        <v>0</v>
      </c>
      <c r="H139" s="25">
        <f t="shared" si="36"/>
        <v>0</v>
      </c>
      <c r="I139" s="24">
        <v>0</v>
      </c>
      <c r="J139" s="25">
        <f t="shared" si="37"/>
        <v>0</v>
      </c>
      <c r="K139" s="24">
        <v>0</v>
      </c>
      <c r="L139" s="25">
        <f t="shared" si="38"/>
        <v>0</v>
      </c>
      <c r="M139" s="24">
        <v>0</v>
      </c>
      <c r="N139" s="26">
        <f t="shared" si="39"/>
        <v>0</v>
      </c>
      <c r="O139" s="27">
        <f t="shared" si="40"/>
        <v>0</v>
      </c>
      <c r="P139" s="28">
        <f t="shared" si="41"/>
        <v>0</v>
      </c>
      <c r="Q139" s="5"/>
    </row>
    <row r="140" spans="1:256" ht="12.75" customHeight="1" x14ac:dyDescent="0.25">
      <c r="B140" s="23" t="s">
        <v>258</v>
      </c>
      <c r="C140" s="106" t="s">
        <v>259</v>
      </c>
      <c r="D140" s="106"/>
      <c r="E140" s="106"/>
      <c r="F140" s="107"/>
      <c r="G140" s="24">
        <v>0</v>
      </c>
      <c r="H140" s="25">
        <f t="shared" si="36"/>
        <v>0</v>
      </c>
      <c r="I140" s="24">
        <v>173.76</v>
      </c>
      <c r="J140" s="25">
        <f t="shared" si="37"/>
        <v>6.7245233416483174E-5</v>
      </c>
      <c r="K140" s="24">
        <v>0</v>
      </c>
      <c r="L140" s="25">
        <f t="shared" si="38"/>
        <v>0</v>
      </c>
      <c r="M140" s="24">
        <v>0</v>
      </c>
      <c r="N140" s="26">
        <f t="shared" si="39"/>
        <v>0</v>
      </c>
      <c r="O140" s="27">
        <f t="shared" si="40"/>
        <v>173.76</v>
      </c>
      <c r="P140" s="28">
        <f t="shared" si="41"/>
        <v>6.7245233416483174E-5</v>
      </c>
      <c r="Q140" s="5"/>
    </row>
    <row r="141" spans="1:256" ht="12.75" customHeight="1" x14ac:dyDescent="0.25">
      <c r="B141" s="23" t="s">
        <v>260</v>
      </c>
      <c r="C141" s="106" t="s">
        <v>261</v>
      </c>
      <c r="D141" s="106"/>
      <c r="E141" s="106"/>
      <c r="F141" s="107"/>
      <c r="G141" s="24">
        <v>0</v>
      </c>
      <c r="H141" s="25">
        <f t="shared" si="36"/>
        <v>0</v>
      </c>
      <c r="I141" s="24">
        <v>7116.38</v>
      </c>
      <c r="J141" s="25">
        <f t="shared" si="37"/>
        <v>2.7540437049976552E-3</v>
      </c>
      <c r="K141" s="24">
        <v>0</v>
      </c>
      <c r="L141" s="25">
        <f t="shared" si="38"/>
        <v>0</v>
      </c>
      <c r="M141" s="24">
        <v>0</v>
      </c>
      <c r="N141" s="26">
        <f t="shared" si="39"/>
        <v>0</v>
      </c>
      <c r="O141" s="27">
        <f t="shared" si="40"/>
        <v>7116.38</v>
      </c>
      <c r="P141" s="28">
        <f t="shared" si="41"/>
        <v>2.7540437049976552E-3</v>
      </c>
      <c r="Q141" s="5"/>
    </row>
    <row r="142" spans="1:256" ht="12.75" customHeight="1" x14ac:dyDescent="0.25">
      <c r="B142" s="23" t="s">
        <v>262</v>
      </c>
      <c r="C142" s="106" t="s">
        <v>263</v>
      </c>
      <c r="D142" s="106"/>
      <c r="E142" s="106"/>
      <c r="F142" s="107"/>
      <c r="G142" s="24">
        <v>0</v>
      </c>
      <c r="H142" s="25">
        <f t="shared" si="36"/>
        <v>0</v>
      </c>
      <c r="I142" s="24">
        <v>0</v>
      </c>
      <c r="J142" s="25">
        <f t="shared" si="37"/>
        <v>0</v>
      </c>
      <c r="K142" s="24">
        <v>0</v>
      </c>
      <c r="L142" s="25">
        <f t="shared" si="38"/>
        <v>0</v>
      </c>
      <c r="M142" s="24">
        <v>0</v>
      </c>
      <c r="N142" s="26">
        <f t="shared" si="39"/>
        <v>0</v>
      </c>
      <c r="O142" s="27">
        <f t="shared" si="40"/>
        <v>0</v>
      </c>
      <c r="P142" s="28">
        <f t="shared" si="41"/>
        <v>0</v>
      </c>
      <c r="Q142" s="5"/>
    </row>
    <row r="143" spans="1:256" ht="12.75" customHeight="1" x14ac:dyDescent="0.25">
      <c r="B143" s="23" t="s">
        <v>264</v>
      </c>
      <c r="C143" s="106" t="s">
        <v>265</v>
      </c>
      <c r="D143" s="106"/>
      <c r="E143" s="106"/>
      <c r="F143" s="107"/>
      <c r="G143" s="24">
        <v>0</v>
      </c>
      <c r="H143" s="25">
        <f t="shared" si="36"/>
        <v>0</v>
      </c>
      <c r="I143" s="24">
        <v>5.6</v>
      </c>
      <c r="J143" s="25">
        <f t="shared" si="37"/>
        <v>2.167203655227358E-6</v>
      </c>
      <c r="K143" s="24">
        <v>0</v>
      </c>
      <c r="L143" s="25">
        <f t="shared" si="38"/>
        <v>0</v>
      </c>
      <c r="M143" s="24">
        <v>0</v>
      </c>
      <c r="N143" s="26">
        <f t="shared" si="39"/>
        <v>0</v>
      </c>
      <c r="O143" s="27">
        <f t="shared" si="40"/>
        <v>5.6</v>
      </c>
      <c r="P143" s="28">
        <f t="shared" si="41"/>
        <v>2.167203655227358E-6</v>
      </c>
      <c r="Q143" s="5"/>
    </row>
    <row r="144" spans="1:256" s="15" customFormat="1" ht="25.5" customHeight="1" x14ac:dyDescent="0.2">
      <c r="B144" s="16" t="s">
        <v>266</v>
      </c>
      <c r="C144" s="109" t="s">
        <v>267</v>
      </c>
      <c r="D144" s="108"/>
      <c r="E144" s="108"/>
      <c r="F144" s="110"/>
      <c r="G144" s="24"/>
      <c r="H144" s="25"/>
      <c r="I144" s="24"/>
      <c r="J144" s="25"/>
      <c r="K144" s="24"/>
      <c r="L144" s="25"/>
      <c r="M144" s="24"/>
      <c r="N144" s="26"/>
      <c r="O144" s="27"/>
      <c r="P144" s="28"/>
      <c r="Q144" s="5"/>
    </row>
    <row r="145" spans="2:17" ht="12.75" customHeight="1" x14ac:dyDescent="0.25">
      <c r="B145" s="23" t="s">
        <v>268</v>
      </c>
      <c r="C145" s="106" t="s">
        <v>269</v>
      </c>
      <c r="D145" s="106"/>
      <c r="E145" s="106"/>
      <c r="F145" s="107"/>
      <c r="G145" s="24">
        <v>0</v>
      </c>
      <c r="H145" s="25">
        <f>G145/($O$162+0.0000000001)</f>
        <v>0</v>
      </c>
      <c r="I145" s="24">
        <v>0</v>
      </c>
      <c r="J145" s="25">
        <f>I145/($O$162+0.0000000001)</f>
        <v>0</v>
      </c>
      <c r="K145" s="24">
        <v>0</v>
      </c>
      <c r="L145" s="25">
        <f>K145/($O$162+0.0000000001)</f>
        <v>0</v>
      </c>
      <c r="M145" s="24">
        <v>0</v>
      </c>
      <c r="N145" s="26">
        <f>M145/($O$162+0.0000000001)</f>
        <v>0</v>
      </c>
      <c r="O145" s="27">
        <f>SUM(G145,I145,K145,M145)</f>
        <v>0</v>
      </c>
      <c r="P145" s="28">
        <f>O145/($O$162+0.0000000001)</f>
        <v>0</v>
      </c>
      <c r="Q145" s="5"/>
    </row>
    <row r="146" spans="2:17" ht="26.25" customHeight="1" x14ac:dyDescent="0.25">
      <c r="B146" s="23" t="s">
        <v>270</v>
      </c>
      <c r="C146" s="106" t="s">
        <v>271</v>
      </c>
      <c r="D146" s="106"/>
      <c r="E146" s="106"/>
      <c r="F146" s="107"/>
      <c r="G146" s="24">
        <v>0</v>
      </c>
      <c r="H146" s="25">
        <f>G146/($O$162+0.0000000001)</f>
        <v>0</v>
      </c>
      <c r="I146" s="24">
        <v>0</v>
      </c>
      <c r="J146" s="25">
        <f>I146/($O$162+0.0000000001)</f>
        <v>0</v>
      </c>
      <c r="K146" s="24">
        <v>0</v>
      </c>
      <c r="L146" s="25">
        <f>K146/($O$162+0.0000000001)</f>
        <v>0</v>
      </c>
      <c r="M146" s="24">
        <v>0</v>
      </c>
      <c r="N146" s="26">
        <f>M146/($O$162+0.0000000001)</f>
        <v>0</v>
      </c>
      <c r="O146" s="27">
        <f>SUM(G146,I146,K146,M146)</f>
        <v>0</v>
      </c>
      <c r="P146" s="28">
        <f>O146/($O$162+0.0000000001)</f>
        <v>0</v>
      </c>
      <c r="Q146" s="5"/>
    </row>
    <row r="147" spans="2:17" s="15" customFormat="1" ht="12.75" customHeight="1" x14ac:dyDescent="0.2">
      <c r="B147" s="16" t="s">
        <v>272</v>
      </c>
      <c r="C147" s="108" t="s">
        <v>273</v>
      </c>
      <c r="D147" s="108"/>
      <c r="E147" s="108"/>
      <c r="F147" s="110"/>
      <c r="G147" s="24"/>
      <c r="H147" s="25"/>
      <c r="I147" s="24"/>
      <c r="J147" s="25"/>
      <c r="K147" s="24"/>
      <c r="L147" s="25"/>
      <c r="M147" s="24"/>
      <c r="N147" s="26"/>
      <c r="O147" s="27"/>
      <c r="P147" s="28"/>
      <c r="Q147" s="5"/>
    </row>
    <row r="148" spans="2:17" s="15" customFormat="1" ht="12.75" customHeight="1" x14ac:dyDescent="0.2">
      <c r="B148" s="23" t="s">
        <v>274</v>
      </c>
      <c r="C148" s="106" t="s">
        <v>275</v>
      </c>
      <c r="D148" s="106"/>
      <c r="E148" s="106"/>
      <c r="F148" s="107"/>
      <c r="G148" s="24">
        <v>7961.85</v>
      </c>
      <c r="H148" s="25">
        <f t="shared" ref="H148:H155" si="42">G148/($O$162+0.0000000001)</f>
        <v>3.0812411468521326E-3</v>
      </c>
      <c r="I148" s="24">
        <v>0</v>
      </c>
      <c r="J148" s="25">
        <f t="shared" ref="J148:J155" si="43">I148/($O$162+0.0000000001)</f>
        <v>0</v>
      </c>
      <c r="K148" s="24">
        <v>0</v>
      </c>
      <c r="L148" s="25">
        <f t="shared" ref="L148:L155" si="44">K148/($O$162+0.0000000001)</f>
        <v>0</v>
      </c>
      <c r="M148" s="24">
        <v>0</v>
      </c>
      <c r="N148" s="26">
        <f t="shared" ref="N148:N155" si="45">M148/($O$162+0.0000000001)</f>
        <v>0</v>
      </c>
      <c r="O148" s="27">
        <f t="shared" ref="O148:O155" si="46">SUM(G148,I148,K148,M148)</f>
        <v>7961.85</v>
      </c>
      <c r="P148" s="28">
        <f t="shared" ref="P148:P155" si="47">O148/($O$162+0.0000000001)</f>
        <v>3.0812411468521326E-3</v>
      </c>
      <c r="Q148" s="5"/>
    </row>
    <row r="149" spans="2:17" s="15" customFormat="1" ht="12.75" customHeight="1" x14ac:dyDescent="0.2">
      <c r="B149" s="23" t="s">
        <v>276</v>
      </c>
      <c r="C149" s="106" t="s">
        <v>277</v>
      </c>
      <c r="D149" s="106"/>
      <c r="E149" s="106"/>
      <c r="F149" s="107"/>
      <c r="G149" s="24">
        <v>0</v>
      </c>
      <c r="H149" s="25">
        <f t="shared" si="42"/>
        <v>0</v>
      </c>
      <c r="I149" s="24">
        <v>0</v>
      </c>
      <c r="J149" s="25">
        <f t="shared" si="43"/>
        <v>0</v>
      </c>
      <c r="K149" s="24">
        <v>223.27</v>
      </c>
      <c r="L149" s="25">
        <f t="shared" si="44"/>
        <v>8.6405635732609347E-5</v>
      </c>
      <c r="M149" s="24">
        <v>0</v>
      </c>
      <c r="N149" s="26">
        <f t="shared" si="45"/>
        <v>0</v>
      </c>
      <c r="O149" s="27">
        <f t="shared" si="46"/>
        <v>223.27</v>
      </c>
      <c r="P149" s="28">
        <f t="shared" si="47"/>
        <v>8.6405635732609347E-5</v>
      </c>
      <c r="Q149" s="5"/>
    </row>
    <row r="150" spans="2:17" s="15" customFormat="1" ht="12.75" customHeight="1" x14ac:dyDescent="0.2">
      <c r="B150" s="23" t="s">
        <v>278</v>
      </c>
      <c r="C150" s="106" t="s">
        <v>279</v>
      </c>
      <c r="D150" s="106"/>
      <c r="E150" s="106"/>
      <c r="F150" s="107"/>
      <c r="G150" s="24">
        <v>0</v>
      </c>
      <c r="H150" s="25">
        <f t="shared" si="42"/>
        <v>0</v>
      </c>
      <c r="I150" s="24">
        <v>0</v>
      </c>
      <c r="J150" s="25">
        <f t="shared" si="43"/>
        <v>0</v>
      </c>
      <c r="K150" s="24">
        <v>1880</v>
      </c>
      <c r="L150" s="25">
        <f t="shared" si="44"/>
        <v>7.2756122711204168E-4</v>
      </c>
      <c r="M150" s="24">
        <v>0</v>
      </c>
      <c r="N150" s="26">
        <f t="shared" si="45"/>
        <v>0</v>
      </c>
      <c r="O150" s="27">
        <f t="shared" si="46"/>
        <v>1880</v>
      </c>
      <c r="P150" s="28">
        <f t="shared" si="47"/>
        <v>7.2756122711204168E-4</v>
      </c>
      <c r="Q150" s="5"/>
    </row>
    <row r="151" spans="2:17" s="15" customFormat="1" ht="12.75" customHeight="1" x14ac:dyDescent="0.2">
      <c r="B151" s="23" t="s">
        <v>280</v>
      </c>
      <c r="C151" s="106" t="s">
        <v>281</v>
      </c>
      <c r="D151" s="106"/>
      <c r="E151" s="106"/>
      <c r="F151" s="107"/>
      <c r="G151" s="24">
        <v>0</v>
      </c>
      <c r="H151" s="25">
        <f t="shared" si="42"/>
        <v>0</v>
      </c>
      <c r="I151" s="24">
        <v>0</v>
      </c>
      <c r="J151" s="25">
        <f t="shared" si="43"/>
        <v>0</v>
      </c>
      <c r="K151" s="24">
        <v>0</v>
      </c>
      <c r="L151" s="25">
        <f t="shared" si="44"/>
        <v>0</v>
      </c>
      <c r="M151" s="24">
        <v>0</v>
      </c>
      <c r="N151" s="26">
        <f t="shared" si="45"/>
        <v>0</v>
      </c>
      <c r="O151" s="27">
        <f t="shared" si="46"/>
        <v>0</v>
      </c>
      <c r="P151" s="28">
        <f t="shared" si="47"/>
        <v>0</v>
      </c>
      <c r="Q151" s="5"/>
    </row>
    <row r="152" spans="2:17" s="15" customFormat="1" ht="12.75" customHeight="1" x14ac:dyDescent="0.2">
      <c r="B152" s="23" t="s">
        <v>282</v>
      </c>
      <c r="C152" s="106" t="s">
        <v>283</v>
      </c>
      <c r="D152" s="106"/>
      <c r="E152" s="106"/>
      <c r="F152" s="107"/>
      <c r="G152" s="24">
        <v>0</v>
      </c>
      <c r="H152" s="25">
        <f t="shared" si="42"/>
        <v>0</v>
      </c>
      <c r="I152" s="24">
        <v>-1711.99</v>
      </c>
      <c r="J152" s="25">
        <f t="shared" si="43"/>
        <v>-6.625412474486938E-4</v>
      </c>
      <c r="K152" s="24">
        <v>0</v>
      </c>
      <c r="L152" s="25">
        <f t="shared" si="44"/>
        <v>0</v>
      </c>
      <c r="M152" s="24">
        <v>0</v>
      </c>
      <c r="N152" s="26">
        <f t="shared" si="45"/>
        <v>0</v>
      </c>
      <c r="O152" s="27">
        <f t="shared" si="46"/>
        <v>-1711.99</v>
      </c>
      <c r="P152" s="28">
        <f t="shared" si="47"/>
        <v>-6.625412474486938E-4</v>
      </c>
      <c r="Q152" s="5"/>
    </row>
    <row r="153" spans="2:17" s="15" customFormat="1" ht="12.75" customHeight="1" x14ac:dyDescent="0.2">
      <c r="B153" s="23" t="s">
        <v>284</v>
      </c>
      <c r="C153" s="106" t="s">
        <v>285</v>
      </c>
      <c r="D153" s="106"/>
      <c r="E153" s="106"/>
      <c r="F153" s="107"/>
      <c r="G153" s="24">
        <v>0</v>
      </c>
      <c r="H153" s="25">
        <f t="shared" si="42"/>
        <v>0</v>
      </c>
      <c r="I153" s="24">
        <v>0</v>
      </c>
      <c r="J153" s="25">
        <f t="shared" si="43"/>
        <v>0</v>
      </c>
      <c r="K153" s="24">
        <v>2833.63</v>
      </c>
      <c r="L153" s="25">
        <f t="shared" si="44"/>
        <v>1.0966166595646248E-3</v>
      </c>
      <c r="M153" s="24">
        <v>0</v>
      </c>
      <c r="N153" s="26">
        <f t="shared" si="45"/>
        <v>0</v>
      </c>
      <c r="O153" s="27">
        <f t="shared" si="46"/>
        <v>2833.63</v>
      </c>
      <c r="P153" s="28">
        <f t="shared" si="47"/>
        <v>1.0966166595646248E-3</v>
      </c>
      <c r="Q153" s="5"/>
    </row>
    <row r="154" spans="2:17" s="15" customFormat="1" ht="12.75" customHeight="1" x14ac:dyDescent="0.2">
      <c r="B154" s="23" t="s">
        <v>286</v>
      </c>
      <c r="C154" s="105" t="s">
        <v>287</v>
      </c>
      <c r="D154" s="106"/>
      <c r="E154" s="106"/>
      <c r="F154" s="107"/>
      <c r="G154" s="24">
        <v>0</v>
      </c>
      <c r="H154" s="25">
        <f t="shared" si="42"/>
        <v>0</v>
      </c>
      <c r="I154" s="24">
        <v>0</v>
      </c>
      <c r="J154" s="25">
        <f t="shared" si="43"/>
        <v>0</v>
      </c>
      <c r="K154" s="24">
        <v>0</v>
      </c>
      <c r="L154" s="25">
        <f t="shared" si="44"/>
        <v>0</v>
      </c>
      <c r="M154" s="24">
        <v>0</v>
      </c>
      <c r="N154" s="26">
        <f t="shared" si="45"/>
        <v>0</v>
      </c>
      <c r="O154" s="27">
        <f t="shared" si="46"/>
        <v>0</v>
      </c>
      <c r="P154" s="28">
        <f t="shared" si="47"/>
        <v>0</v>
      </c>
      <c r="Q154" s="5"/>
    </row>
    <row r="155" spans="2:17" s="15" customFormat="1" ht="12.75" customHeight="1" x14ac:dyDescent="0.2">
      <c r="B155" s="23" t="s">
        <v>288</v>
      </c>
      <c r="C155" s="106" t="s">
        <v>289</v>
      </c>
      <c r="D155" s="106"/>
      <c r="E155" s="106"/>
      <c r="F155" s="107"/>
      <c r="G155" s="24">
        <v>0</v>
      </c>
      <c r="H155" s="25">
        <f t="shared" si="42"/>
        <v>0</v>
      </c>
      <c r="I155" s="24">
        <v>0</v>
      </c>
      <c r="J155" s="25">
        <f t="shared" si="43"/>
        <v>0</v>
      </c>
      <c r="K155" s="24">
        <v>2</v>
      </c>
      <c r="L155" s="25">
        <f t="shared" si="44"/>
        <v>7.7400130543834229E-7</v>
      </c>
      <c r="M155" s="24">
        <v>0</v>
      </c>
      <c r="N155" s="26">
        <f t="shared" si="45"/>
        <v>0</v>
      </c>
      <c r="O155" s="27">
        <f t="shared" si="46"/>
        <v>2</v>
      </c>
      <c r="P155" s="28">
        <f t="shared" si="47"/>
        <v>7.7400130543834229E-7</v>
      </c>
      <c r="Q155" s="5"/>
    </row>
    <row r="156" spans="2:17" s="15" customFormat="1" ht="12.75" customHeight="1" x14ac:dyDescent="0.2">
      <c r="B156" s="16" t="s">
        <v>290</v>
      </c>
      <c r="C156" s="108" t="s">
        <v>291</v>
      </c>
      <c r="D156" s="108"/>
      <c r="E156" s="108"/>
      <c r="F156" s="110"/>
      <c r="G156" s="24"/>
      <c r="H156" s="25"/>
      <c r="I156" s="24"/>
      <c r="J156" s="25"/>
      <c r="K156" s="24"/>
      <c r="L156" s="25"/>
      <c r="M156" s="24"/>
      <c r="N156" s="26"/>
      <c r="O156" s="27"/>
      <c r="P156" s="28"/>
      <c r="Q156" s="5"/>
    </row>
    <row r="157" spans="2:17" s="15" customFormat="1" ht="12.75" customHeight="1" x14ac:dyDescent="0.2">
      <c r="B157" s="23" t="s">
        <v>292</v>
      </c>
      <c r="C157" s="106" t="s">
        <v>293</v>
      </c>
      <c r="D157" s="106"/>
      <c r="E157" s="106"/>
      <c r="F157" s="107"/>
      <c r="G157" s="24">
        <v>0</v>
      </c>
      <c r="H157" s="25">
        <f t="shared" ref="H157:H162" si="48">G157/($O$162+0.0000000001)</f>
        <v>0</v>
      </c>
      <c r="I157" s="24">
        <v>0</v>
      </c>
      <c r="J157" s="25">
        <f t="shared" ref="J157:J162" si="49">I157/($O$162+0.0000000001)</f>
        <v>0</v>
      </c>
      <c r="K157" s="24">
        <v>0</v>
      </c>
      <c r="L157" s="25">
        <f t="shared" ref="L157:L162" si="50">K157/($O$162+0.0000000001)</f>
        <v>0</v>
      </c>
      <c r="M157" s="24">
        <v>2400</v>
      </c>
      <c r="N157" s="26">
        <f t="shared" ref="N157:N162" si="51">M157/($O$162+0.0000000001)</f>
        <v>9.2880156652601071E-4</v>
      </c>
      <c r="O157" s="27">
        <f>SUM(G157,I157,K157,M157)</f>
        <v>2400</v>
      </c>
      <c r="P157" s="28">
        <f t="shared" ref="P157:P162" si="52">O157/($O$162+0.0000000001)</f>
        <v>9.2880156652601071E-4</v>
      </c>
      <c r="Q157" s="5"/>
    </row>
    <row r="158" spans="2:17" s="15" customFormat="1" ht="12.75" customHeight="1" x14ac:dyDescent="0.2">
      <c r="B158" s="23" t="s">
        <v>294</v>
      </c>
      <c r="C158" s="106" t="s">
        <v>295</v>
      </c>
      <c r="D158" s="106"/>
      <c r="E158" s="106"/>
      <c r="F158" s="107"/>
      <c r="G158" s="24">
        <v>0</v>
      </c>
      <c r="H158" s="25">
        <f t="shared" si="48"/>
        <v>0</v>
      </c>
      <c r="I158" s="24">
        <v>0</v>
      </c>
      <c r="J158" s="25">
        <f t="shared" si="49"/>
        <v>0</v>
      </c>
      <c r="K158" s="24">
        <v>0</v>
      </c>
      <c r="L158" s="25">
        <f t="shared" si="50"/>
        <v>0</v>
      </c>
      <c r="M158" s="24">
        <v>-6981.61</v>
      </c>
      <c r="N158" s="26">
        <f t="shared" si="51"/>
        <v>-2.7018876270306922E-3</v>
      </c>
      <c r="O158" s="27">
        <f>SUM(G158,I158,K158,M158)</f>
        <v>-6981.61</v>
      </c>
      <c r="P158" s="28">
        <f t="shared" si="52"/>
        <v>-2.7018876270306922E-3</v>
      </c>
      <c r="Q158" s="5"/>
    </row>
    <row r="159" spans="2:17" s="15" customFormat="1" ht="12.75" customHeight="1" x14ac:dyDescent="0.2">
      <c r="B159" s="23" t="s">
        <v>296</v>
      </c>
      <c r="C159" s="106" t="s">
        <v>297</v>
      </c>
      <c r="D159" s="106"/>
      <c r="E159" s="106"/>
      <c r="F159" s="107"/>
      <c r="G159" s="24">
        <v>0</v>
      </c>
      <c r="H159" s="25">
        <f t="shared" si="48"/>
        <v>0</v>
      </c>
      <c r="I159" s="24">
        <v>0</v>
      </c>
      <c r="J159" s="25">
        <f t="shared" si="49"/>
        <v>0</v>
      </c>
      <c r="K159" s="24">
        <v>0</v>
      </c>
      <c r="L159" s="25">
        <f t="shared" si="50"/>
        <v>0</v>
      </c>
      <c r="M159" s="24">
        <v>66.81</v>
      </c>
      <c r="N159" s="26">
        <f t="shared" si="51"/>
        <v>2.5855513608167825E-5</v>
      </c>
      <c r="O159" s="27">
        <f>SUM(G159,I159,K159,M159)</f>
        <v>66.81</v>
      </c>
      <c r="P159" s="28">
        <f t="shared" si="52"/>
        <v>2.5855513608167825E-5</v>
      </c>
      <c r="Q159" s="5"/>
    </row>
    <row r="160" spans="2:17" s="15" customFormat="1" ht="12.75" customHeight="1" x14ac:dyDescent="0.2">
      <c r="B160" s="23" t="s">
        <v>298</v>
      </c>
      <c r="C160" s="106" t="s">
        <v>299</v>
      </c>
      <c r="D160" s="106"/>
      <c r="E160" s="106"/>
      <c r="F160" s="107"/>
      <c r="G160" s="24">
        <v>0</v>
      </c>
      <c r="H160" s="25">
        <f t="shared" si="48"/>
        <v>0</v>
      </c>
      <c r="I160" s="24">
        <v>0</v>
      </c>
      <c r="J160" s="25">
        <f t="shared" si="49"/>
        <v>0</v>
      </c>
      <c r="K160" s="24">
        <v>0</v>
      </c>
      <c r="L160" s="25">
        <f t="shared" si="50"/>
        <v>0</v>
      </c>
      <c r="M160" s="24">
        <v>1600</v>
      </c>
      <c r="N160" s="26">
        <f t="shared" si="51"/>
        <v>6.1920104435067385E-4</v>
      </c>
      <c r="O160" s="27">
        <f>SUM(G160,I160,K160,M160)</f>
        <v>1600</v>
      </c>
      <c r="P160" s="28">
        <f t="shared" si="52"/>
        <v>6.1920104435067385E-4</v>
      </c>
      <c r="Q160" s="5"/>
    </row>
    <row r="161" spans="2:17" ht="12.75" customHeight="1" x14ac:dyDescent="0.25">
      <c r="B161" s="31" t="s">
        <v>300</v>
      </c>
      <c r="C161" s="118" t="s">
        <v>301</v>
      </c>
      <c r="D161" s="118"/>
      <c r="E161" s="118"/>
      <c r="F161" s="119"/>
      <c r="G161" s="32">
        <v>0</v>
      </c>
      <c r="H161" s="33">
        <f t="shared" si="48"/>
        <v>0</v>
      </c>
      <c r="I161" s="32">
        <v>0</v>
      </c>
      <c r="J161" s="33">
        <f t="shared" si="49"/>
        <v>0</v>
      </c>
      <c r="K161" s="32">
        <v>0</v>
      </c>
      <c r="L161" s="33">
        <f t="shared" si="50"/>
        <v>0</v>
      </c>
      <c r="M161" s="32">
        <v>4766.01</v>
      </c>
      <c r="N161" s="34">
        <f t="shared" si="51"/>
        <v>1.8444489808660969E-3</v>
      </c>
      <c r="O161" s="35">
        <f>SUM(G161,I161,K161,M161)</f>
        <v>4766.01</v>
      </c>
      <c r="P161" s="36">
        <f t="shared" si="52"/>
        <v>1.8444489808660969E-3</v>
      </c>
      <c r="Q161" s="5"/>
    </row>
    <row r="162" spans="2:17" ht="13.5" customHeight="1" x14ac:dyDescent="0.25">
      <c r="B162" s="37"/>
      <c r="C162" s="112" t="s">
        <v>302</v>
      </c>
      <c r="D162" s="113"/>
      <c r="E162" s="113"/>
      <c r="F162" s="114"/>
      <c r="G162" s="38">
        <f>SUM(G26:G161)</f>
        <v>2245792.2499999995</v>
      </c>
      <c r="H162" s="39">
        <f t="shared" si="48"/>
        <v>0.86912306662165573</v>
      </c>
      <c r="I162" s="38">
        <f>SUM(I26:I161)</f>
        <v>132022.03000000003</v>
      </c>
      <c r="J162" s="39">
        <f t="shared" si="49"/>
        <v>5.1092611783310003E-2</v>
      </c>
      <c r="K162" s="38">
        <f>SUM(K26:K161)</f>
        <v>204309.48</v>
      </c>
      <c r="L162" s="39">
        <f t="shared" si="50"/>
        <v>7.9067902116714439E-2</v>
      </c>
      <c r="M162" s="38">
        <f>SUM(M26:M161)</f>
        <v>1851.2100000000009</v>
      </c>
      <c r="N162" s="40">
        <f t="shared" si="51"/>
        <v>7.1641947832025714E-4</v>
      </c>
      <c r="O162" s="41">
        <f>SUM(O26:O161)</f>
        <v>2583974.9699999983</v>
      </c>
      <c r="P162" s="42">
        <f t="shared" si="52"/>
        <v>1</v>
      </c>
    </row>
    <row r="163" spans="2:17" ht="13.5" customHeight="1" x14ac:dyDescent="0.25">
      <c r="B163" s="43" t="s">
        <v>303</v>
      </c>
      <c r="C163" s="44" t="s">
        <v>304</v>
      </c>
      <c r="D163" s="44"/>
      <c r="E163" s="44"/>
      <c r="F163" s="45"/>
      <c r="G163" s="46">
        <v>0</v>
      </c>
      <c r="H163" s="47"/>
      <c r="I163" s="46">
        <v>0</v>
      </c>
      <c r="J163" s="46"/>
      <c r="K163" s="46">
        <v>0</v>
      </c>
      <c r="L163" s="46"/>
      <c r="M163" s="46">
        <v>0</v>
      </c>
      <c r="N163" s="48"/>
      <c r="O163" s="46">
        <v>0</v>
      </c>
      <c r="P163" s="49"/>
      <c r="Q163" s="5"/>
    </row>
    <row r="164" spans="2:17" ht="13.5" customHeight="1" x14ac:dyDescent="0.25">
      <c r="B164" s="50"/>
      <c r="C164" s="112" t="s">
        <v>305</v>
      </c>
      <c r="D164" s="113"/>
      <c r="E164" s="113"/>
      <c r="F164" s="114"/>
      <c r="G164" s="38">
        <f>SUM(G162:G163)</f>
        <v>2245792.2499999995</v>
      </c>
      <c r="H164" s="51"/>
      <c r="I164" s="38">
        <f>SUM(I162:I163)</f>
        <v>132022.03000000003</v>
      </c>
      <c r="J164" s="52"/>
      <c r="K164" s="52">
        <f>SUM(K162:K163)</f>
        <v>204309.48</v>
      </c>
      <c r="L164" s="52"/>
      <c r="M164" s="52">
        <f>SUM(M162:M163)</f>
        <v>1851.2100000000009</v>
      </c>
      <c r="N164" s="38"/>
      <c r="O164" s="41">
        <f>SUM(O162:O163)</f>
        <v>2583974.9699999983</v>
      </c>
      <c r="P164" s="53"/>
    </row>
    <row r="166" spans="2:17" ht="13.5" customHeight="1" x14ac:dyDescent="0.25">
      <c r="B166" s="4" t="s">
        <v>306</v>
      </c>
    </row>
    <row r="168" spans="2:17" ht="13.5" customHeight="1" x14ac:dyDescent="0.25">
      <c r="D168" s="9" t="s">
        <v>307</v>
      </c>
      <c r="G168" s="9" t="s">
        <v>307</v>
      </c>
      <c r="O168" s="9" t="s">
        <v>307</v>
      </c>
    </row>
    <row r="169" spans="2:17" ht="13.5" customHeight="1" x14ac:dyDescent="0.25">
      <c r="B169" s="4" t="s">
        <v>308</v>
      </c>
      <c r="D169" s="4" t="s">
        <v>9</v>
      </c>
      <c r="G169" s="4" t="s">
        <v>309</v>
      </c>
      <c r="O169" s="4" t="s">
        <v>310</v>
      </c>
    </row>
  </sheetData>
  <mergeCells count="195">
    <mergeCell ref="C154:F154"/>
    <mergeCell ref="C155:F155"/>
    <mergeCell ref="C144:F144"/>
    <mergeCell ref="C145:F145"/>
    <mergeCell ref="C146:F146"/>
    <mergeCell ref="C147:F147"/>
    <mergeCell ref="C148:F148"/>
    <mergeCell ref="C149:F149"/>
    <mergeCell ref="C162:F162"/>
    <mergeCell ref="C164:F164"/>
    <mergeCell ref="D14:M14"/>
    <mergeCell ref="B14:C14"/>
    <mergeCell ref="B15:C15"/>
    <mergeCell ref="E18:G18"/>
    <mergeCell ref="C156:F156"/>
    <mergeCell ref="C157:F157"/>
    <mergeCell ref="C158:F158"/>
    <mergeCell ref="C159:F159"/>
    <mergeCell ref="C160:F160"/>
    <mergeCell ref="C161:F161"/>
    <mergeCell ref="C150:F150"/>
    <mergeCell ref="C151:F151"/>
    <mergeCell ref="C152:F152"/>
    <mergeCell ref="C153:F153"/>
    <mergeCell ref="C143:F143"/>
    <mergeCell ref="C132:F132"/>
    <mergeCell ref="C133:F133"/>
    <mergeCell ref="C134:F134"/>
    <mergeCell ref="C135:F135"/>
    <mergeCell ref="C136:F136"/>
    <mergeCell ref="C137:F137"/>
    <mergeCell ref="C138:F138"/>
    <mergeCell ref="C139:F139"/>
    <mergeCell ref="C140:F140"/>
    <mergeCell ref="C141:F141"/>
    <mergeCell ref="C142:F142"/>
    <mergeCell ref="C131:F131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19:F119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07:F107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96:F96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84:F84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72:F72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57:F57"/>
    <mergeCell ref="C58:F58"/>
    <mergeCell ref="C59:F59"/>
    <mergeCell ref="C60:F60"/>
    <mergeCell ref="C49:F49"/>
    <mergeCell ref="C50:F50"/>
    <mergeCell ref="C51:F51"/>
    <mergeCell ref="C52:F52"/>
    <mergeCell ref="C53:F53"/>
    <mergeCell ref="C54:F54"/>
    <mergeCell ref="C41:F41"/>
    <mergeCell ref="C36:F36"/>
    <mergeCell ref="C33:F33"/>
    <mergeCell ref="C55:F55"/>
    <mergeCell ref="C56:F56"/>
    <mergeCell ref="C39:F39"/>
    <mergeCell ref="C40:F40"/>
    <mergeCell ref="C48:F48"/>
    <mergeCell ref="C30:F30"/>
    <mergeCell ref="C31:F31"/>
    <mergeCell ref="C32:F32"/>
    <mergeCell ref="C34:F34"/>
    <mergeCell ref="C37:F37"/>
    <mergeCell ref="C38:F38"/>
    <mergeCell ref="C35:F35"/>
    <mergeCell ref="C44:F44"/>
    <mergeCell ref="C45:F45"/>
    <mergeCell ref="C46:F46"/>
    <mergeCell ref="C47:F47"/>
    <mergeCell ref="C42:F42"/>
    <mergeCell ref="C43:F43"/>
    <mergeCell ref="C26:F26"/>
    <mergeCell ref="C27:F27"/>
    <mergeCell ref="C28:F28"/>
    <mergeCell ref="C29:F29"/>
    <mergeCell ref="O22:P23"/>
    <mergeCell ref="C24:F25"/>
    <mergeCell ref="G24:G25"/>
    <mergeCell ref="H24:H25"/>
    <mergeCell ref="I24:I25"/>
    <mergeCell ref="J24:J25"/>
    <mergeCell ref="K24:K25"/>
    <mergeCell ref="L24:L25"/>
    <mergeCell ref="M24:M25"/>
    <mergeCell ref="N24:N25"/>
    <mergeCell ref="I22:J23"/>
    <mergeCell ref="K22:L23"/>
    <mergeCell ref="M22:N23"/>
    <mergeCell ref="O24:O25"/>
    <mergeCell ref="P24:P25"/>
    <mergeCell ref="E17:G17"/>
    <mergeCell ref="B20:F20"/>
    <mergeCell ref="B21:F21"/>
    <mergeCell ref="B22:B25"/>
    <mergeCell ref="C22:F23"/>
    <mergeCell ref="G22:H23"/>
    <mergeCell ref="B9:D9"/>
    <mergeCell ref="E9:F9"/>
    <mergeCell ref="G9:I9"/>
    <mergeCell ref="J9:M9"/>
    <mergeCell ref="B10:D10"/>
    <mergeCell ref="E10:F10"/>
    <mergeCell ref="G10:I10"/>
    <mergeCell ref="J10:M10"/>
    <mergeCell ref="B11:D11"/>
    <mergeCell ref="E11:F11"/>
    <mergeCell ref="G11:I11"/>
    <mergeCell ref="J11:M11"/>
    <mergeCell ref="B12:D12"/>
    <mergeCell ref="E12:F12"/>
    <mergeCell ref="G12:I12"/>
    <mergeCell ref="J12:M12"/>
    <mergeCell ref="B5:D5"/>
    <mergeCell ref="E5:F5"/>
    <mergeCell ref="G5:I5"/>
    <mergeCell ref="J5:M5"/>
    <mergeCell ref="B6:D6"/>
    <mergeCell ref="E6:F6"/>
    <mergeCell ref="G6:I6"/>
    <mergeCell ref="J6:M6"/>
    <mergeCell ref="B7:D7"/>
    <mergeCell ref="E7:F7"/>
    <mergeCell ref="G7:I7"/>
    <mergeCell ref="J7:M7"/>
    <mergeCell ref="B8:D8"/>
    <mergeCell ref="E8:F8"/>
    <mergeCell ref="G8:I8"/>
    <mergeCell ref="J8:M8"/>
  </mergeCells>
  <pageMargins left="0.69791668653488159" right="0.69791668653488159" top="0.75" bottom="0.75" header="0" footer="0"/>
  <pageSetup paperSize="0" scal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Ramune</cp:lastModifiedBy>
  <dcterms:modified xsi:type="dcterms:W3CDTF">2019-05-10T05:14:39Z</dcterms:modified>
</cp:coreProperties>
</file>