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<sst xmlns="http://schemas.openxmlformats.org/spreadsheetml/2006/main" count="82" uniqueCount="38">
  <si>
    <t>UAB "Varėnos šiluma"</t>
  </si>
  <si>
    <t>(Šilumos supirkimo iš nepriklausomų šilumos gamintojų tvarkos ir sąlygų aprašo 35 punktas)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</si>
  <si>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</si>
  <si>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</si>
  <si>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</si>
  <si>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</si>
  <si>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</si>
  <si>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</si>
  <si>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</si>
  <si>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</si>
  <si>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</si>
  <si>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</si>
  <si>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</si>
  <si>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</si>
  <si>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Eil. Nr.</t>
  </si>
  <si>
    <t>Katilinė</t>
  </si>
  <si>
    <t>Pagamintas šilumos kiekis, MWh</t>
  </si>
  <si>
    <t>Iš NŠG nupirktas šilumos kiekis, MWh</t>
  </si>
  <si>
    <t>Varėna</t>
  </si>
  <si>
    <t>Valkininkai</t>
  </si>
  <si>
    <t>Matuizos</t>
  </si>
  <si>
    <t>Panočiai</t>
  </si>
  <si>
    <t>Perloja</t>
  </si>
  <si>
    <t>Užuperkasis</t>
  </si>
  <si>
    <t>Merkinė</t>
  </si>
  <si>
    <t>Senoji Varėna</t>
  </si>
  <si>
    <t>Vilkiautinis</t>
  </si>
  <si>
    <t>Šilumos poreikis iš viso:</t>
  </si>
  <si>
    <t>Viso</t>
  </si>
  <si>
    <t>Vidutinis metinis galios poreikis,. MW</t>
  </si>
  <si>
    <t>Vidutinis šildymo sezono galios poreikis,. MW</t>
  </si>
  <si>
    <t>Vidutinis nešildymo sezono galios poreikis,. MW</t>
  </si>
  <si>
    <t>Maksimalus galios poreikis šildymo sezono metu, MW</t>
  </si>
  <si>
    <t>Maksimalus galios poreikis nešildymo sezono metu, MW</t>
  </si>
  <si>
    <t>Preliminari (planuojama) šilumos gamyba, MWh</t>
  </si>
  <si>
    <t>Paros vidutinis šilumos poreikis, MW</t>
  </si>
  <si>
    <t>2021 m. faktinis šilumos gamybos poreikis</t>
  </si>
  <si>
    <t xml:space="preserve">2021 m.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</si>
</sst>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&quot; &quot;[$€-427];[Red]&quot;-&quot;#,##0.00&quot; &quot;[$€-427]"/>
    <numFmt numFmtId="166" formatCode="0.0"/>
    <numFmt numFmtId="167" formatCode="0.0000"/>
  </numFmts>
  <fonts count="57">
    <font>
      <sz val="11"/>
      <color indexed="8"/>
      <name val="Calibri"/>
      <family val="0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sz val="24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i/>
      <u val="single"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b/>
      <sz val="24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i/>
      <u val="single"/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CC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Border="0" applyProtection="0">
      <alignment/>
    </xf>
    <xf numFmtId="0" fontId="38" fillId="20" borderId="0" applyNumberFormat="0" applyBorder="0" applyProtection="0">
      <alignment/>
    </xf>
    <xf numFmtId="0" fontId="38" fillId="21" borderId="0" applyNumberFormat="0" applyBorder="0" applyProtection="0">
      <alignment/>
    </xf>
    <xf numFmtId="0" fontId="37" fillId="22" borderId="0" applyNumberFormat="0" applyBorder="0" applyProtection="0">
      <alignment/>
    </xf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Protection="0">
      <alignment/>
    </xf>
    <xf numFmtId="0" fontId="42" fillId="0" borderId="0" applyNumberFormat="0" applyBorder="0" applyProtection="0">
      <alignment/>
    </xf>
    <xf numFmtId="0" fontId="43" fillId="25" borderId="0" applyNumberFormat="0" applyBorder="0" applyAlignment="0" applyProtection="0"/>
    <xf numFmtId="0" fontId="44" fillId="0" borderId="0" applyNumberFormat="0" applyBorder="0" applyProtection="0">
      <alignment horizontal="center"/>
    </xf>
    <xf numFmtId="0" fontId="45" fillId="0" borderId="0" applyNumberFormat="0" applyBorder="0" applyProtection="0">
      <alignment/>
    </xf>
    <xf numFmtId="0" fontId="44" fillId="0" borderId="0" applyNumberFormat="0" applyBorder="0" applyProtection="0">
      <alignment horizontal="center" textRotation="90"/>
    </xf>
    <xf numFmtId="0" fontId="46" fillId="0" borderId="0" applyNumberFormat="0" applyFill="0" applyBorder="0" applyAlignment="0" applyProtection="0"/>
    <xf numFmtId="0" fontId="47" fillId="26" borderId="4" applyNumberFormat="0" applyAlignment="0" applyProtection="0"/>
    <xf numFmtId="0" fontId="4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0" fillId="35" borderId="6" applyNumberFormat="0" applyFon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65" fontId="51" fillId="0" borderId="0" applyBorder="0" applyProtection="0">
      <alignment/>
    </xf>
    <xf numFmtId="0" fontId="52" fillId="26" borderId="5" applyNumberFormat="0" applyAlignment="0" applyProtection="0"/>
    <xf numFmtId="0" fontId="0" fillId="0" borderId="0" applyNumberFormat="0" applyFont="0" applyBorder="0" applyProtection="0">
      <alignment/>
    </xf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0" fillId="0" borderId="0" applyNumberFormat="0" applyFont="0" applyBorder="0" applyProtection="0">
      <alignment/>
    </xf>
    <xf numFmtId="0" fontId="55" fillId="3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Border="0" applyProtection="0">
      <alignment/>
    </xf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 horizontal="center"/>
    </xf>
    <xf numFmtId="0" fontId="5" fillId="37" borderId="14" xfId="0" applyFont="1" applyFill="1" applyBorder="1" applyAlignment="1">
      <alignment wrapText="1"/>
    </xf>
    <xf numFmtId="2" fontId="6" fillId="37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166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2" fontId="6" fillId="37" borderId="1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/>
    </xf>
    <xf numFmtId="2" fontId="6" fillId="37" borderId="15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64" fontId="4" fillId="38" borderId="11" xfId="0" applyNumberFormat="1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38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</cellXfs>
  <cellStyles count="6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ccent" xfId="37"/>
    <cellStyle name="Accent 1" xfId="38"/>
    <cellStyle name="Accent 2" xfId="39"/>
    <cellStyle name="Accent 3" xfId="40"/>
    <cellStyle name="Aiškinamasis tekstas" xfId="41"/>
    <cellStyle name="Blogas" xfId="42"/>
    <cellStyle name="Error" xfId="43"/>
    <cellStyle name="Footnote" xfId="44"/>
    <cellStyle name="Geras" xfId="45"/>
    <cellStyle name="Heading" xfId="46"/>
    <cellStyle name="Heading (user)" xfId="47"/>
    <cellStyle name="Heading1" xfId="48"/>
    <cellStyle name="Įspėjimo tekstas" xfId="49"/>
    <cellStyle name="Išvestis" xfId="50"/>
    <cellStyle name="Įvestis" xfId="51"/>
    <cellStyle name="Comma" xfId="52"/>
    <cellStyle name="Comma [0]" xfId="53"/>
    <cellStyle name="Neutralus" xfId="54"/>
    <cellStyle name="Paryškinimas 1" xfId="55"/>
    <cellStyle name="Paryškinimas 2" xfId="56"/>
    <cellStyle name="Paryškinimas 3" xfId="57"/>
    <cellStyle name="Paryškinimas 4" xfId="58"/>
    <cellStyle name="Paryškinimas 5" xfId="59"/>
    <cellStyle name="Paryškinimas 6" xfId="60"/>
    <cellStyle name="Pastaba" xfId="61"/>
    <cellStyle name="Pavadinimas" xfId="62"/>
    <cellStyle name="Percent" xfId="63"/>
    <cellStyle name="Result" xfId="64"/>
    <cellStyle name="Result2" xfId="65"/>
    <cellStyle name="Skaičiavimas" xfId="66"/>
    <cellStyle name="Status" xfId="67"/>
    <cellStyle name="Suma" xfId="68"/>
    <cellStyle name="Susietas langelis" xfId="69"/>
    <cellStyle name="Text" xfId="70"/>
    <cellStyle name="Tikrinimo langelis" xfId="71"/>
    <cellStyle name="Currency" xfId="72"/>
    <cellStyle name="Currency [0]" xfId="73"/>
    <cellStyle name="Warning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6"/>
  <sheetViews>
    <sheetView tabSelected="1" zoomScalePageLayoutView="0" workbookViewId="0" topLeftCell="A1">
      <selection activeCell="E20" sqref="E20"/>
    </sheetView>
  </sheetViews>
  <sheetFormatPr defaultColWidth="9.00390625" defaultRowHeight="15"/>
  <cols>
    <col min="1" max="1" width="6.140625" style="0" customWidth="1"/>
    <col min="2" max="2" width="12.140625" style="0" customWidth="1"/>
    <col min="3" max="3" width="8.7109375" style="0" customWidth="1"/>
    <col min="4" max="4" width="10.140625" style="0" customWidth="1"/>
    <col min="5" max="7" width="8.7109375" style="0" customWidth="1"/>
    <col min="8" max="8" width="10.28125" style="0" customWidth="1"/>
    <col min="9" max="11" width="8.140625" style="0" customWidth="1"/>
    <col min="12" max="12" width="10.28125" style="0" customWidth="1"/>
    <col min="13" max="15" width="8.421875" style="0" customWidth="1"/>
    <col min="16" max="16" width="10.28125" style="0" customWidth="1"/>
    <col min="17" max="19" width="8.421875" style="0" customWidth="1"/>
    <col min="20" max="20" width="10.28125" style="0" customWidth="1"/>
    <col min="21" max="23" width="8.28125" style="0" customWidth="1"/>
    <col min="24" max="24" width="10.421875" style="0" customWidth="1"/>
    <col min="25" max="27" width="8.28125" style="0" customWidth="1"/>
    <col min="28" max="28" width="10.140625" style="0" customWidth="1"/>
    <col min="29" max="31" width="8.421875" style="0" customWidth="1"/>
    <col min="32" max="32" width="10.140625" style="0" customWidth="1"/>
    <col min="33" max="35" width="8.421875" style="0" customWidth="1"/>
    <col min="36" max="36" width="10.140625" style="0" customWidth="1"/>
    <col min="37" max="39" width="8.57421875" style="0" customWidth="1"/>
    <col min="40" max="40" width="10.28125" style="0" customWidth="1"/>
    <col min="41" max="43" width="8.7109375" style="0" customWidth="1"/>
    <col min="44" max="44" width="10.421875" style="0" customWidth="1"/>
    <col min="45" max="47" width="8.7109375" style="0" customWidth="1"/>
    <col min="48" max="48" width="10.00390625" style="0" customWidth="1"/>
    <col min="49" max="50" width="9.140625" style="0" customWidth="1"/>
  </cols>
  <sheetData>
    <row r="1" spans="1:50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5.75">
      <c r="A2" s="1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5.7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5" ht="15">
      <c r="A5" s="4"/>
      <c r="B5" s="5" t="s">
        <v>37</v>
      </c>
      <c r="C5" s="29" t="s">
        <v>2</v>
      </c>
      <c r="D5" s="30"/>
      <c r="E5" s="30"/>
      <c r="F5" s="31"/>
      <c r="G5" s="29" t="s">
        <v>3</v>
      </c>
      <c r="H5" s="30"/>
      <c r="I5" s="30"/>
      <c r="J5" s="31"/>
      <c r="K5" s="29" t="s">
        <v>4</v>
      </c>
      <c r="L5" s="30"/>
      <c r="M5" s="30"/>
      <c r="N5" s="31"/>
      <c r="O5" s="29" t="s">
        <v>5</v>
      </c>
      <c r="P5" s="30"/>
      <c r="Q5" s="30"/>
      <c r="R5" s="31"/>
      <c r="S5" s="29" t="s">
        <v>6</v>
      </c>
      <c r="T5" s="30"/>
      <c r="U5" s="30"/>
      <c r="V5" s="31"/>
      <c r="W5" s="29" t="s">
        <v>7</v>
      </c>
      <c r="X5" s="30"/>
      <c r="Y5" s="30"/>
      <c r="Z5" s="31"/>
      <c r="AA5" s="29" t="s">
        <v>8</v>
      </c>
      <c r="AB5" s="30"/>
      <c r="AC5" s="30"/>
      <c r="AD5" s="31"/>
      <c r="AE5" s="29" t="s">
        <v>9</v>
      </c>
      <c r="AF5" s="30"/>
      <c r="AG5" s="30"/>
      <c r="AH5" s="31"/>
      <c r="AI5" s="29" t="s">
        <v>10</v>
      </c>
      <c r="AJ5" s="30"/>
      <c r="AK5" s="30"/>
      <c r="AL5" s="31"/>
      <c r="AM5" s="29" t="s">
        <v>11</v>
      </c>
      <c r="AN5" s="30"/>
      <c r="AO5" s="30"/>
      <c r="AP5" s="31"/>
      <c r="AQ5" s="29" t="s">
        <v>12</v>
      </c>
      <c r="AR5" s="30"/>
      <c r="AS5" s="30"/>
      <c r="AT5" s="30"/>
      <c r="AU5" s="32" t="s">
        <v>13</v>
      </c>
      <c r="AV5" s="33"/>
      <c r="AW5" s="33"/>
      <c r="AX5" s="33"/>
      <c r="AY5" s="34" t="s">
        <v>28</v>
      </c>
      <c r="AZ5" s="35"/>
      <c r="BA5" s="35"/>
      <c r="BB5" s="35"/>
      <c r="BC5" s="36"/>
    </row>
    <row r="6" spans="1:55" ht="90">
      <c r="A6" s="6" t="s">
        <v>14</v>
      </c>
      <c r="B6" s="6" t="s">
        <v>15</v>
      </c>
      <c r="C6" s="23" t="s">
        <v>34</v>
      </c>
      <c r="D6" s="7" t="s">
        <v>16</v>
      </c>
      <c r="E6" s="8" t="s">
        <v>17</v>
      </c>
      <c r="F6" s="7" t="s">
        <v>35</v>
      </c>
      <c r="G6" s="23" t="s">
        <v>34</v>
      </c>
      <c r="H6" s="8" t="s">
        <v>16</v>
      </c>
      <c r="I6" s="8" t="s">
        <v>17</v>
      </c>
      <c r="J6" s="7" t="s">
        <v>35</v>
      </c>
      <c r="K6" s="23" t="s">
        <v>34</v>
      </c>
      <c r="L6" s="7" t="s">
        <v>16</v>
      </c>
      <c r="M6" s="8" t="s">
        <v>17</v>
      </c>
      <c r="N6" s="7" t="s">
        <v>35</v>
      </c>
      <c r="O6" s="23" t="s">
        <v>34</v>
      </c>
      <c r="P6" s="7" t="s">
        <v>16</v>
      </c>
      <c r="Q6" s="8" t="s">
        <v>17</v>
      </c>
      <c r="R6" s="7" t="s">
        <v>35</v>
      </c>
      <c r="S6" s="23" t="s">
        <v>34</v>
      </c>
      <c r="T6" s="7" t="s">
        <v>16</v>
      </c>
      <c r="U6" s="8" t="s">
        <v>17</v>
      </c>
      <c r="V6" s="7" t="s">
        <v>35</v>
      </c>
      <c r="W6" s="23" t="s">
        <v>34</v>
      </c>
      <c r="X6" s="7" t="s">
        <v>16</v>
      </c>
      <c r="Y6" s="8" t="s">
        <v>17</v>
      </c>
      <c r="Z6" s="7" t="s">
        <v>35</v>
      </c>
      <c r="AA6" s="23" t="s">
        <v>34</v>
      </c>
      <c r="AB6" s="7" t="s">
        <v>16</v>
      </c>
      <c r="AC6" s="8" t="s">
        <v>17</v>
      </c>
      <c r="AD6" s="7" t="s">
        <v>35</v>
      </c>
      <c r="AE6" s="23" t="s">
        <v>34</v>
      </c>
      <c r="AF6" s="7" t="s">
        <v>16</v>
      </c>
      <c r="AG6" s="8" t="s">
        <v>17</v>
      </c>
      <c r="AH6" s="7" t="s">
        <v>35</v>
      </c>
      <c r="AI6" s="23" t="s">
        <v>34</v>
      </c>
      <c r="AJ6" s="7" t="s">
        <v>16</v>
      </c>
      <c r="AK6" s="8" t="s">
        <v>17</v>
      </c>
      <c r="AL6" s="7" t="s">
        <v>35</v>
      </c>
      <c r="AM6" s="23" t="s">
        <v>34</v>
      </c>
      <c r="AN6" s="7" t="s">
        <v>16</v>
      </c>
      <c r="AO6" s="8" t="s">
        <v>17</v>
      </c>
      <c r="AP6" s="7" t="s">
        <v>35</v>
      </c>
      <c r="AQ6" s="23" t="s">
        <v>34</v>
      </c>
      <c r="AR6" s="7" t="s">
        <v>16</v>
      </c>
      <c r="AS6" s="8" t="s">
        <v>17</v>
      </c>
      <c r="AT6" s="7" t="s">
        <v>35</v>
      </c>
      <c r="AU6" s="23" t="s">
        <v>34</v>
      </c>
      <c r="AV6" s="26" t="s">
        <v>16</v>
      </c>
      <c r="AW6" s="27" t="s">
        <v>17</v>
      </c>
      <c r="AX6" s="26" t="s">
        <v>35</v>
      </c>
      <c r="AY6" s="17" t="s">
        <v>29</v>
      </c>
      <c r="AZ6" s="17" t="s">
        <v>30</v>
      </c>
      <c r="BA6" s="17" t="s">
        <v>31</v>
      </c>
      <c r="BB6" s="18" t="s">
        <v>32</v>
      </c>
      <c r="BC6" s="18" t="s">
        <v>33</v>
      </c>
    </row>
    <row r="7" spans="1:55" ht="15">
      <c r="A7" s="9">
        <v>1</v>
      </c>
      <c r="B7" s="10" t="s">
        <v>18</v>
      </c>
      <c r="C7" s="10">
        <v>6803</v>
      </c>
      <c r="D7" s="28">
        <v>6420</v>
      </c>
      <c r="E7" s="11"/>
      <c r="F7" s="11">
        <f>D7/744</f>
        <v>8.629032258064516</v>
      </c>
      <c r="G7" s="11">
        <v>5122</v>
      </c>
      <c r="H7" s="11">
        <v>6428</v>
      </c>
      <c r="I7" s="11"/>
      <c r="J7" s="11">
        <f>H7/744</f>
        <v>8.63978494623656</v>
      </c>
      <c r="K7" s="11">
        <v>4964</v>
      </c>
      <c r="L7" s="14">
        <v>5186</v>
      </c>
      <c r="M7" s="11"/>
      <c r="N7" s="11">
        <f>L7/744</f>
        <v>6.970430107526882</v>
      </c>
      <c r="O7" s="11">
        <v>3001</v>
      </c>
      <c r="P7" s="11">
        <v>3690</v>
      </c>
      <c r="Q7" s="11"/>
      <c r="R7" s="11">
        <f>P7/744</f>
        <v>4.959677419354839</v>
      </c>
      <c r="S7" s="11">
        <v>1563</v>
      </c>
      <c r="T7" s="11">
        <v>1980</v>
      </c>
      <c r="U7" s="11"/>
      <c r="V7" s="11">
        <f>T7/744</f>
        <v>2.661290322580645</v>
      </c>
      <c r="W7" s="11">
        <v>1233</v>
      </c>
      <c r="X7" s="11">
        <v>1210</v>
      </c>
      <c r="Y7" s="11"/>
      <c r="Z7" s="11">
        <f>X7/744</f>
        <v>1.6263440860215055</v>
      </c>
      <c r="AA7" s="11">
        <v>1176</v>
      </c>
      <c r="AB7" s="14">
        <v>1075</v>
      </c>
      <c r="AC7" s="11"/>
      <c r="AD7" s="11">
        <f>AB7/744</f>
        <v>1.4448924731182795</v>
      </c>
      <c r="AE7" s="11">
        <v>1155</v>
      </c>
      <c r="AF7" s="14">
        <v>1218</v>
      </c>
      <c r="AG7" s="11"/>
      <c r="AH7" s="11">
        <f>AF7/744</f>
        <v>1.6370967741935485</v>
      </c>
      <c r="AI7" s="11">
        <v>1383</v>
      </c>
      <c r="AJ7" s="14">
        <v>1862</v>
      </c>
      <c r="AK7" s="11"/>
      <c r="AL7" s="11">
        <f>AJ7/744</f>
        <v>2.502688172043011</v>
      </c>
      <c r="AM7" s="11">
        <v>3110</v>
      </c>
      <c r="AN7" s="11">
        <v>3470</v>
      </c>
      <c r="AO7" s="11"/>
      <c r="AP7" s="11">
        <f>AN7/744</f>
        <v>4.663978494623656</v>
      </c>
      <c r="AQ7" s="11">
        <v>4570</v>
      </c>
      <c r="AR7" s="11">
        <v>4641</v>
      </c>
      <c r="AS7" s="11"/>
      <c r="AT7" s="11">
        <f>AR7/744</f>
        <v>6.237903225806452</v>
      </c>
      <c r="AU7" s="11">
        <v>5190</v>
      </c>
      <c r="AV7" s="11">
        <v>6442</v>
      </c>
      <c r="AW7" s="24"/>
      <c r="AX7" s="11">
        <f>AV7/744</f>
        <v>8.658602150537634</v>
      </c>
      <c r="AY7" s="19"/>
      <c r="AZ7" s="20"/>
      <c r="BA7" s="20"/>
      <c r="BB7" s="21"/>
      <c r="BC7" s="21"/>
    </row>
    <row r="8" spans="1:55" ht="15">
      <c r="A8" s="12">
        <v>2</v>
      </c>
      <c r="B8" s="13" t="s">
        <v>19</v>
      </c>
      <c r="C8" s="13">
        <v>461</v>
      </c>
      <c r="D8" s="28">
        <v>438.93</v>
      </c>
      <c r="E8" s="11"/>
      <c r="F8" s="11">
        <f aca="true" t="shared" si="0" ref="F8:F15">D8/744</f>
        <v>0.5899596774193548</v>
      </c>
      <c r="G8" s="11">
        <v>348</v>
      </c>
      <c r="H8" s="11">
        <v>419.83</v>
      </c>
      <c r="I8" s="11"/>
      <c r="J8" s="11">
        <f aca="true" t="shared" si="1" ref="J8:J15">H8/744</f>
        <v>0.5642876344086021</v>
      </c>
      <c r="K8" s="11">
        <v>343</v>
      </c>
      <c r="L8" s="14">
        <v>312.5</v>
      </c>
      <c r="M8" s="11"/>
      <c r="N8" s="11">
        <f aca="true" t="shared" si="2" ref="N8:N15">L8/744</f>
        <v>0.4200268817204301</v>
      </c>
      <c r="O8" s="11">
        <v>148</v>
      </c>
      <c r="P8" s="11">
        <v>245.38</v>
      </c>
      <c r="Q8" s="11"/>
      <c r="R8" s="11">
        <f aca="true" t="shared" si="3" ref="R8:R15">P8/744</f>
        <v>0.32981182795698927</v>
      </c>
      <c r="S8" s="11">
        <v>71</v>
      </c>
      <c r="T8" s="14">
        <v>141.916</v>
      </c>
      <c r="U8" s="11"/>
      <c r="V8" s="11">
        <f aca="true" t="shared" si="4" ref="V8:V15">T8/744</f>
        <v>0.19074731182795698</v>
      </c>
      <c r="W8" s="11">
        <v>55</v>
      </c>
      <c r="X8" s="14">
        <v>86.131</v>
      </c>
      <c r="Y8" s="11"/>
      <c r="Z8" s="11">
        <f aca="true" t="shared" si="5" ref="Z8:Z15">X8/744</f>
        <v>0.11576747311827958</v>
      </c>
      <c r="AA8" s="11">
        <v>55</v>
      </c>
      <c r="AB8" s="14">
        <v>80.835</v>
      </c>
      <c r="AC8" s="11"/>
      <c r="AD8" s="11">
        <f aca="true" t="shared" si="6" ref="AD8:AD15">AB8/744</f>
        <v>0.10864919354838709</v>
      </c>
      <c r="AE8" s="11">
        <v>55</v>
      </c>
      <c r="AF8" s="14">
        <v>92.394</v>
      </c>
      <c r="AG8" s="11"/>
      <c r="AH8" s="11">
        <f aca="true" t="shared" si="7" ref="AH8:AH15">AF8/744</f>
        <v>0.12418548387096776</v>
      </c>
      <c r="AI8" s="11">
        <v>64</v>
      </c>
      <c r="AJ8" s="14">
        <v>118.408</v>
      </c>
      <c r="AK8" s="11"/>
      <c r="AL8" s="11">
        <f aca="true" t="shared" si="8" ref="AL8:AL15">AJ8/744</f>
        <v>0.15915053763440862</v>
      </c>
      <c r="AM8" s="11">
        <v>128</v>
      </c>
      <c r="AN8" s="11">
        <v>233.06</v>
      </c>
      <c r="AO8" s="11"/>
      <c r="AP8" s="11">
        <f aca="true" t="shared" si="9" ref="AP8:AP15">AN8/744</f>
        <v>0.313252688172043</v>
      </c>
      <c r="AQ8" s="11">
        <v>258</v>
      </c>
      <c r="AR8" s="11">
        <v>283.71</v>
      </c>
      <c r="AS8" s="11"/>
      <c r="AT8" s="11">
        <f aca="true" t="shared" si="10" ref="AT8:AT15">AR8/744</f>
        <v>0.3813306451612903</v>
      </c>
      <c r="AU8" s="11">
        <v>355</v>
      </c>
      <c r="AV8" s="11">
        <v>418</v>
      </c>
      <c r="AW8" s="24"/>
      <c r="AX8" s="11">
        <f aca="true" t="shared" si="11" ref="AX8:AX15">AV8/744</f>
        <v>0.5618279569892473</v>
      </c>
      <c r="AY8" s="19"/>
      <c r="AZ8" s="20"/>
      <c r="BA8" s="20"/>
      <c r="BB8" s="21"/>
      <c r="BC8" s="21"/>
    </row>
    <row r="9" spans="1:55" ht="15">
      <c r="A9" s="12">
        <v>3</v>
      </c>
      <c r="B9" s="13" t="s">
        <v>20</v>
      </c>
      <c r="C9" s="13">
        <v>591</v>
      </c>
      <c r="D9" s="28">
        <v>575.883</v>
      </c>
      <c r="E9" s="11"/>
      <c r="F9" s="11">
        <f t="shared" si="0"/>
        <v>0.7740362903225807</v>
      </c>
      <c r="G9" s="11">
        <v>463</v>
      </c>
      <c r="H9" s="11">
        <v>549.97</v>
      </c>
      <c r="I9" s="11"/>
      <c r="J9" s="11">
        <f t="shared" si="1"/>
        <v>0.7392069892473119</v>
      </c>
      <c r="K9" s="11">
        <v>468</v>
      </c>
      <c r="L9" s="14">
        <v>475.126</v>
      </c>
      <c r="M9" s="11"/>
      <c r="N9" s="11">
        <f t="shared" si="2"/>
        <v>0.6386102150537634</v>
      </c>
      <c r="O9" s="11">
        <v>281</v>
      </c>
      <c r="P9" s="14">
        <v>381.37</v>
      </c>
      <c r="Q9" s="11"/>
      <c r="R9" s="11">
        <f t="shared" si="3"/>
        <v>0.5125940860215054</v>
      </c>
      <c r="S9" s="11">
        <v>153</v>
      </c>
      <c r="T9" s="14">
        <v>204.372</v>
      </c>
      <c r="U9" s="11"/>
      <c r="V9" s="11">
        <f t="shared" si="4"/>
        <v>0.2746935483870968</v>
      </c>
      <c r="W9" s="11">
        <v>128</v>
      </c>
      <c r="X9" s="11">
        <v>132.67</v>
      </c>
      <c r="Y9" s="11"/>
      <c r="Z9" s="11">
        <f t="shared" si="5"/>
        <v>0.17831989247311827</v>
      </c>
      <c r="AA9" s="11">
        <v>122</v>
      </c>
      <c r="AB9" s="14">
        <v>118.798</v>
      </c>
      <c r="AC9" s="11"/>
      <c r="AD9" s="11">
        <f t="shared" si="6"/>
        <v>0.1596747311827957</v>
      </c>
      <c r="AE9" s="11">
        <v>124</v>
      </c>
      <c r="AF9" s="14">
        <v>137.292</v>
      </c>
      <c r="AG9" s="11"/>
      <c r="AH9" s="11">
        <f t="shared" si="7"/>
        <v>0.18453225806451612</v>
      </c>
      <c r="AI9" s="11">
        <v>138</v>
      </c>
      <c r="AJ9" s="14">
        <v>194.249</v>
      </c>
      <c r="AK9" s="11"/>
      <c r="AL9" s="11">
        <f t="shared" si="8"/>
        <v>0.26108736559139784</v>
      </c>
      <c r="AM9" s="11">
        <v>307</v>
      </c>
      <c r="AN9" s="14">
        <v>334.565</v>
      </c>
      <c r="AO9" s="11"/>
      <c r="AP9" s="11">
        <f t="shared" si="9"/>
        <v>0.44968413978494626</v>
      </c>
      <c r="AQ9" s="11">
        <v>412</v>
      </c>
      <c r="AR9" s="14">
        <v>427.581</v>
      </c>
      <c r="AS9" s="11"/>
      <c r="AT9" s="11">
        <f t="shared" si="10"/>
        <v>0.5747056451612903</v>
      </c>
      <c r="AU9" s="11">
        <v>476</v>
      </c>
      <c r="AV9" s="14">
        <v>563.472</v>
      </c>
      <c r="AW9" s="24"/>
      <c r="AX9" s="11">
        <f t="shared" si="11"/>
        <v>0.7573548387096773</v>
      </c>
      <c r="AY9" s="19"/>
      <c r="AZ9" s="20"/>
      <c r="BA9" s="20"/>
      <c r="BB9" s="21"/>
      <c r="BC9" s="21"/>
    </row>
    <row r="10" spans="1:55" ht="15">
      <c r="A10" s="12">
        <v>4</v>
      </c>
      <c r="B10" s="13" t="s">
        <v>21</v>
      </c>
      <c r="C10" s="13">
        <v>101</v>
      </c>
      <c r="D10" s="28">
        <v>103.14</v>
      </c>
      <c r="E10" s="11"/>
      <c r="F10" s="11">
        <f t="shared" si="0"/>
        <v>0.13862903225806453</v>
      </c>
      <c r="G10" s="11">
        <v>89</v>
      </c>
      <c r="H10" s="11">
        <v>96.97</v>
      </c>
      <c r="I10" s="11"/>
      <c r="J10" s="11">
        <f t="shared" si="1"/>
        <v>0.13033602150537635</v>
      </c>
      <c r="K10" s="11">
        <v>87</v>
      </c>
      <c r="L10" s="11">
        <v>86.89</v>
      </c>
      <c r="M10" s="11"/>
      <c r="N10" s="11">
        <f t="shared" si="2"/>
        <v>0.11678763440860215</v>
      </c>
      <c r="O10" s="11">
        <v>40</v>
      </c>
      <c r="P10" s="11">
        <v>64.15</v>
      </c>
      <c r="Q10" s="11"/>
      <c r="R10" s="11">
        <f t="shared" si="3"/>
        <v>0.0862231182795699</v>
      </c>
      <c r="S10" s="11"/>
      <c r="T10" s="11">
        <v>10.71</v>
      </c>
      <c r="U10" s="11"/>
      <c r="V10" s="11">
        <f t="shared" si="4"/>
        <v>0.014395161290322582</v>
      </c>
      <c r="W10" s="11"/>
      <c r="X10" s="11"/>
      <c r="Y10" s="11"/>
      <c r="Z10" s="11">
        <f t="shared" si="5"/>
        <v>0</v>
      </c>
      <c r="AA10" s="11"/>
      <c r="AB10" s="11"/>
      <c r="AC10" s="11"/>
      <c r="AD10" s="11">
        <f t="shared" si="6"/>
        <v>0</v>
      </c>
      <c r="AE10" s="11"/>
      <c r="AF10" s="11">
        <v>14.63</v>
      </c>
      <c r="AG10" s="11"/>
      <c r="AH10" s="11">
        <f t="shared" si="7"/>
        <v>0.019663978494623657</v>
      </c>
      <c r="AI10" s="11"/>
      <c r="AJ10" s="11">
        <v>14.63</v>
      </c>
      <c r="AK10" s="11"/>
      <c r="AL10" s="11">
        <f t="shared" si="8"/>
        <v>0.019663978494623657</v>
      </c>
      <c r="AM10" s="11">
        <v>44</v>
      </c>
      <c r="AN10" s="11">
        <v>49.08</v>
      </c>
      <c r="AO10" s="11"/>
      <c r="AP10" s="11">
        <f t="shared" si="9"/>
        <v>0.06596774193548387</v>
      </c>
      <c r="AQ10" s="11">
        <v>79</v>
      </c>
      <c r="AR10" s="11">
        <v>87.58</v>
      </c>
      <c r="AS10" s="11"/>
      <c r="AT10" s="11">
        <f t="shared" si="10"/>
        <v>0.11771505376344085</v>
      </c>
      <c r="AU10" s="11">
        <v>97</v>
      </c>
      <c r="AV10" s="11">
        <v>112.41</v>
      </c>
      <c r="AW10" s="24"/>
      <c r="AX10" s="11">
        <f t="shared" si="11"/>
        <v>0.15108870967741936</v>
      </c>
      <c r="AY10" s="19"/>
      <c r="AZ10" s="19"/>
      <c r="BA10" s="20"/>
      <c r="BB10" s="21"/>
      <c r="BC10" s="21"/>
    </row>
    <row r="11" spans="1:55" ht="15">
      <c r="A11" s="12">
        <v>5</v>
      </c>
      <c r="B11" s="13" t="s">
        <v>22</v>
      </c>
      <c r="C11" s="13">
        <v>114</v>
      </c>
      <c r="D11" s="28">
        <v>104.59</v>
      </c>
      <c r="E11" s="11"/>
      <c r="F11" s="11">
        <f t="shared" si="0"/>
        <v>0.14057795698924733</v>
      </c>
      <c r="G11" s="11">
        <v>90</v>
      </c>
      <c r="H11" s="11">
        <v>102.88</v>
      </c>
      <c r="I11" s="11"/>
      <c r="J11" s="11">
        <f t="shared" si="1"/>
        <v>0.13827956989247311</v>
      </c>
      <c r="K11" s="11">
        <v>89</v>
      </c>
      <c r="L11" s="14">
        <v>88.1</v>
      </c>
      <c r="M11" s="11"/>
      <c r="N11" s="11">
        <f t="shared" si="2"/>
        <v>0.11841397849462365</v>
      </c>
      <c r="O11" s="11">
        <v>40</v>
      </c>
      <c r="P11" s="11">
        <v>68.15</v>
      </c>
      <c r="Q11" s="11"/>
      <c r="R11" s="11">
        <f t="shared" si="3"/>
        <v>0.09159946236559141</v>
      </c>
      <c r="S11" s="11"/>
      <c r="T11" s="11">
        <v>11.69</v>
      </c>
      <c r="U11" s="11"/>
      <c r="V11" s="11">
        <f t="shared" si="4"/>
        <v>0.01571236559139785</v>
      </c>
      <c r="W11" s="11"/>
      <c r="X11" s="11"/>
      <c r="Y11" s="11"/>
      <c r="Z11" s="11">
        <f t="shared" si="5"/>
        <v>0</v>
      </c>
      <c r="AA11" s="11"/>
      <c r="AB11" s="11"/>
      <c r="AC11" s="11"/>
      <c r="AD11" s="11">
        <f t="shared" si="6"/>
        <v>0</v>
      </c>
      <c r="AE11" s="11"/>
      <c r="AF11" s="11"/>
      <c r="AG11" s="11"/>
      <c r="AH11" s="11">
        <f t="shared" si="7"/>
        <v>0</v>
      </c>
      <c r="AI11" s="11"/>
      <c r="AJ11" s="11">
        <v>11.69</v>
      </c>
      <c r="AK11" s="11"/>
      <c r="AL11" s="11">
        <f t="shared" si="8"/>
        <v>0.01571236559139785</v>
      </c>
      <c r="AM11" s="11">
        <v>41</v>
      </c>
      <c r="AN11" s="11">
        <v>38.17</v>
      </c>
      <c r="AO11" s="11"/>
      <c r="AP11" s="11">
        <f t="shared" si="9"/>
        <v>0.05130376344086022</v>
      </c>
      <c r="AQ11" s="11">
        <v>74</v>
      </c>
      <c r="AR11" s="11">
        <v>72.91</v>
      </c>
      <c r="AS11" s="11"/>
      <c r="AT11" s="11">
        <f t="shared" si="10"/>
        <v>0.09799731182795698</v>
      </c>
      <c r="AU11" s="11">
        <v>88</v>
      </c>
      <c r="AV11" s="11">
        <v>96.41</v>
      </c>
      <c r="AW11" s="24"/>
      <c r="AX11" s="11">
        <f t="shared" si="11"/>
        <v>0.12958333333333333</v>
      </c>
      <c r="AY11" s="19"/>
      <c r="AZ11" s="19"/>
      <c r="BA11" s="20"/>
      <c r="BB11" s="21"/>
      <c r="BC11" s="21"/>
    </row>
    <row r="12" spans="1:55" ht="15">
      <c r="A12" s="12">
        <v>6</v>
      </c>
      <c r="B12" s="13" t="s">
        <v>23</v>
      </c>
      <c r="C12" s="13">
        <v>82</v>
      </c>
      <c r="D12" s="28">
        <v>103.6</v>
      </c>
      <c r="E12" s="11"/>
      <c r="F12" s="11">
        <f t="shared" si="0"/>
        <v>0.139247311827957</v>
      </c>
      <c r="G12" s="11">
        <v>79</v>
      </c>
      <c r="H12" s="11">
        <v>104.54</v>
      </c>
      <c r="I12" s="11"/>
      <c r="J12" s="11">
        <f t="shared" si="1"/>
        <v>0.14051075268817206</v>
      </c>
      <c r="K12" s="11">
        <v>77</v>
      </c>
      <c r="L12" s="11">
        <v>88.27</v>
      </c>
      <c r="M12" s="11"/>
      <c r="N12" s="11">
        <f t="shared" si="2"/>
        <v>0.11864247311827956</v>
      </c>
      <c r="O12" s="11">
        <v>34</v>
      </c>
      <c r="P12" s="11">
        <v>60.5</v>
      </c>
      <c r="Q12" s="11"/>
      <c r="R12" s="11">
        <f t="shared" si="3"/>
        <v>0.08131720430107527</v>
      </c>
      <c r="S12" s="11"/>
      <c r="T12" s="11">
        <v>6.92</v>
      </c>
      <c r="U12" s="11"/>
      <c r="V12" s="11">
        <f t="shared" si="4"/>
        <v>0.009301075268817204</v>
      </c>
      <c r="W12" s="11"/>
      <c r="X12" s="11"/>
      <c r="Y12" s="11"/>
      <c r="Z12" s="11">
        <f t="shared" si="5"/>
        <v>0</v>
      </c>
      <c r="AA12" s="11"/>
      <c r="AB12" s="11"/>
      <c r="AC12" s="11"/>
      <c r="AD12" s="11">
        <f t="shared" si="6"/>
        <v>0</v>
      </c>
      <c r="AE12" s="11"/>
      <c r="AF12" s="11"/>
      <c r="AG12" s="11"/>
      <c r="AH12" s="11">
        <f t="shared" si="7"/>
        <v>0</v>
      </c>
      <c r="AI12" s="11"/>
      <c r="AJ12" s="11">
        <v>19.95</v>
      </c>
      <c r="AK12" s="11"/>
      <c r="AL12" s="11">
        <f t="shared" si="8"/>
        <v>0.026814516129032257</v>
      </c>
      <c r="AM12" s="11">
        <v>45</v>
      </c>
      <c r="AN12" s="11">
        <v>49.82</v>
      </c>
      <c r="AO12" s="11"/>
      <c r="AP12" s="11">
        <f t="shared" si="9"/>
        <v>0.06696236559139784</v>
      </c>
      <c r="AQ12" s="11">
        <v>72</v>
      </c>
      <c r="AR12" s="11">
        <v>69.29</v>
      </c>
      <c r="AS12" s="11"/>
      <c r="AT12" s="11">
        <f t="shared" si="10"/>
        <v>0.09313172043010753</v>
      </c>
      <c r="AU12" s="11">
        <v>92</v>
      </c>
      <c r="AV12" s="11">
        <v>94.15</v>
      </c>
      <c r="AW12" s="24"/>
      <c r="AX12" s="11">
        <f t="shared" si="11"/>
        <v>0.1265456989247312</v>
      </c>
      <c r="AY12" s="19"/>
      <c r="AZ12" s="19"/>
      <c r="BA12" s="20"/>
      <c r="BB12" s="21"/>
      <c r="BC12" s="21"/>
    </row>
    <row r="13" spans="1:55" ht="15">
      <c r="A13" s="12">
        <v>7</v>
      </c>
      <c r="B13" s="13" t="s">
        <v>24</v>
      </c>
      <c r="C13" s="13">
        <v>116</v>
      </c>
      <c r="D13" s="28">
        <v>122.12</v>
      </c>
      <c r="E13" s="11"/>
      <c r="F13" s="11">
        <f t="shared" si="0"/>
        <v>0.16413978494623657</v>
      </c>
      <c r="G13" s="11">
        <v>98</v>
      </c>
      <c r="H13" s="11">
        <v>114.86</v>
      </c>
      <c r="I13" s="11"/>
      <c r="J13" s="11">
        <f t="shared" si="1"/>
        <v>0.15438172043010753</v>
      </c>
      <c r="K13" s="11">
        <v>90</v>
      </c>
      <c r="L13" s="11">
        <v>95.95</v>
      </c>
      <c r="M13" s="11"/>
      <c r="N13" s="11">
        <f t="shared" si="2"/>
        <v>0.12896505376344086</v>
      </c>
      <c r="O13" s="11">
        <v>40</v>
      </c>
      <c r="P13" s="11">
        <v>67.73</v>
      </c>
      <c r="Q13" s="11"/>
      <c r="R13" s="11">
        <f t="shared" si="3"/>
        <v>0.09103494623655914</v>
      </c>
      <c r="S13" s="11"/>
      <c r="T13" s="11">
        <v>10.26</v>
      </c>
      <c r="U13" s="11"/>
      <c r="V13" s="11">
        <f t="shared" si="4"/>
        <v>0.013790322580645161</v>
      </c>
      <c r="W13" s="11"/>
      <c r="X13" s="11"/>
      <c r="Y13" s="11"/>
      <c r="Z13" s="11">
        <f t="shared" si="5"/>
        <v>0</v>
      </c>
      <c r="AA13" s="11"/>
      <c r="AB13" s="11"/>
      <c r="AC13" s="11"/>
      <c r="AD13" s="11">
        <f t="shared" si="6"/>
        <v>0</v>
      </c>
      <c r="AE13" s="11"/>
      <c r="AF13" s="11"/>
      <c r="AG13" s="11"/>
      <c r="AH13" s="11">
        <f t="shared" si="7"/>
        <v>0</v>
      </c>
      <c r="AI13" s="11"/>
      <c r="AJ13" s="11">
        <v>17</v>
      </c>
      <c r="AK13" s="11"/>
      <c r="AL13" s="11">
        <f t="shared" si="8"/>
        <v>0.0228494623655914</v>
      </c>
      <c r="AM13" s="11">
        <v>57</v>
      </c>
      <c r="AN13" s="11">
        <v>56.56</v>
      </c>
      <c r="AO13" s="11"/>
      <c r="AP13" s="11">
        <f t="shared" si="9"/>
        <v>0.07602150537634408</v>
      </c>
      <c r="AQ13" s="11">
        <v>82</v>
      </c>
      <c r="AR13" s="11">
        <v>79.87</v>
      </c>
      <c r="AS13" s="11"/>
      <c r="AT13" s="11">
        <f t="shared" si="10"/>
        <v>0.10735215053763442</v>
      </c>
      <c r="AU13" s="11">
        <v>105</v>
      </c>
      <c r="AV13" s="11">
        <v>108.21</v>
      </c>
      <c r="AW13" s="24"/>
      <c r="AX13" s="11">
        <f t="shared" si="11"/>
        <v>0.14544354838709678</v>
      </c>
      <c r="AY13" s="19"/>
      <c r="AZ13" s="19"/>
      <c r="BA13" s="20"/>
      <c r="BB13" s="21"/>
      <c r="BC13" s="21"/>
    </row>
    <row r="14" spans="1:55" ht="15">
      <c r="A14" s="12">
        <v>8</v>
      </c>
      <c r="B14" s="13" t="s">
        <v>25</v>
      </c>
      <c r="C14" s="13">
        <v>101</v>
      </c>
      <c r="D14" s="28">
        <v>102.72</v>
      </c>
      <c r="E14" s="11"/>
      <c r="F14" s="11">
        <f t="shared" si="0"/>
        <v>0.13806451612903226</v>
      </c>
      <c r="G14" s="11">
        <v>81</v>
      </c>
      <c r="H14" s="14">
        <v>99.221</v>
      </c>
      <c r="I14" s="11"/>
      <c r="J14" s="11">
        <f t="shared" si="1"/>
        <v>0.13336155913978495</v>
      </c>
      <c r="K14" s="11">
        <v>73</v>
      </c>
      <c r="L14" s="14">
        <v>80.435</v>
      </c>
      <c r="M14" s="11"/>
      <c r="N14" s="11">
        <f t="shared" si="2"/>
        <v>0.10811155913978494</v>
      </c>
      <c r="O14" s="11">
        <v>36</v>
      </c>
      <c r="P14" s="11">
        <v>52.48</v>
      </c>
      <c r="Q14" s="11"/>
      <c r="R14" s="11">
        <f t="shared" si="3"/>
        <v>0.07053763440860214</v>
      </c>
      <c r="S14" s="11"/>
      <c r="T14" s="11">
        <v>3.51</v>
      </c>
      <c r="U14" s="11"/>
      <c r="V14" s="11">
        <f t="shared" si="4"/>
        <v>0.004717741935483871</v>
      </c>
      <c r="W14" s="11"/>
      <c r="X14" s="11"/>
      <c r="Y14" s="11"/>
      <c r="Z14" s="11">
        <f t="shared" si="5"/>
        <v>0</v>
      </c>
      <c r="AA14" s="11"/>
      <c r="AB14" s="11"/>
      <c r="AC14" s="11"/>
      <c r="AD14" s="11">
        <f t="shared" si="6"/>
        <v>0</v>
      </c>
      <c r="AE14" s="11"/>
      <c r="AF14" s="11"/>
      <c r="AG14" s="11"/>
      <c r="AH14" s="11">
        <f t="shared" si="7"/>
        <v>0</v>
      </c>
      <c r="AI14" s="11"/>
      <c r="AJ14" s="11">
        <v>15.99</v>
      </c>
      <c r="AK14" s="11"/>
      <c r="AL14" s="11">
        <f t="shared" si="8"/>
        <v>0.021491935483870968</v>
      </c>
      <c r="AM14" s="11">
        <v>32</v>
      </c>
      <c r="AN14" s="11">
        <v>43.38</v>
      </c>
      <c r="AO14" s="11"/>
      <c r="AP14" s="11">
        <f t="shared" si="9"/>
        <v>0.05830645161290323</v>
      </c>
      <c r="AQ14" s="11">
        <v>66</v>
      </c>
      <c r="AR14" s="11">
        <v>72.85</v>
      </c>
      <c r="AS14" s="11"/>
      <c r="AT14" s="11">
        <f t="shared" si="10"/>
        <v>0.09791666666666667</v>
      </c>
      <c r="AU14" s="11">
        <v>101</v>
      </c>
      <c r="AV14" s="11">
        <v>105.96</v>
      </c>
      <c r="AW14" s="24"/>
      <c r="AX14" s="11">
        <f t="shared" si="11"/>
        <v>0.14241935483870966</v>
      </c>
      <c r="AY14" s="19"/>
      <c r="AZ14" s="19"/>
      <c r="BA14" s="20"/>
      <c r="BB14" s="21"/>
      <c r="BC14" s="21"/>
    </row>
    <row r="15" spans="1:55" ht="15">
      <c r="A15" s="12">
        <v>9</v>
      </c>
      <c r="B15" s="13" t="s">
        <v>26</v>
      </c>
      <c r="C15" s="13">
        <v>120</v>
      </c>
      <c r="D15" s="28">
        <v>121.38</v>
      </c>
      <c r="E15" s="11"/>
      <c r="F15" s="11">
        <f t="shared" si="0"/>
        <v>0.16314516129032258</v>
      </c>
      <c r="G15" s="11">
        <v>100</v>
      </c>
      <c r="H15" s="11">
        <v>112.36</v>
      </c>
      <c r="I15" s="11"/>
      <c r="J15" s="11">
        <f t="shared" si="1"/>
        <v>0.1510215053763441</v>
      </c>
      <c r="K15" s="11">
        <v>95</v>
      </c>
      <c r="L15" s="14">
        <v>87.1</v>
      </c>
      <c r="M15" s="11"/>
      <c r="N15" s="11">
        <f t="shared" si="2"/>
        <v>0.11706989247311828</v>
      </c>
      <c r="O15" s="11">
        <v>31</v>
      </c>
      <c r="P15" s="11">
        <v>44.62</v>
      </c>
      <c r="Q15" s="11"/>
      <c r="R15" s="11">
        <f t="shared" si="3"/>
        <v>0.05997311827956989</v>
      </c>
      <c r="S15" s="11"/>
      <c r="T15" s="11">
        <v>1.91</v>
      </c>
      <c r="U15" s="11"/>
      <c r="V15" s="11">
        <f t="shared" si="4"/>
        <v>0.002567204301075269</v>
      </c>
      <c r="W15" s="11"/>
      <c r="X15" s="11"/>
      <c r="Y15" s="11"/>
      <c r="Z15" s="11">
        <f t="shared" si="5"/>
        <v>0</v>
      </c>
      <c r="AA15" s="11"/>
      <c r="AB15" s="11"/>
      <c r="AC15" s="11"/>
      <c r="AD15" s="11">
        <f t="shared" si="6"/>
        <v>0</v>
      </c>
      <c r="AE15" s="11"/>
      <c r="AF15" s="11"/>
      <c r="AG15" s="11"/>
      <c r="AH15" s="11">
        <f t="shared" si="7"/>
        <v>0</v>
      </c>
      <c r="AI15" s="11"/>
      <c r="AJ15" s="11">
        <v>17.94</v>
      </c>
      <c r="AK15" s="11"/>
      <c r="AL15" s="11">
        <f t="shared" si="8"/>
        <v>0.024112903225806455</v>
      </c>
      <c r="AM15" s="11">
        <v>51</v>
      </c>
      <c r="AN15" s="11">
        <v>49.32</v>
      </c>
      <c r="AO15" s="11"/>
      <c r="AP15" s="11">
        <f t="shared" si="9"/>
        <v>0.06629032258064516</v>
      </c>
      <c r="AQ15" s="11">
        <v>85</v>
      </c>
      <c r="AR15" s="11">
        <v>77.43</v>
      </c>
      <c r="AS15" s="11"/>
      <c r="AT15" s="11">
        <f t="shared" si="10"/>
        <v>0.1040725806451613</v>
      </c>
      <c r="AU15" s="11">
        <v>111</v>
      </c>
      <c r="AV15" s="11">
        <v>118.77</v>
      </c>
      <c r="AW15" s="24"/>
      <c r="AX15" s="11">
        <f t="shared" si="11"/>
        <v>0.15963709677419355</v>
      </c>
      <c r="AY15" s="19"/>
      <c r="AZ15" s="19"/>
      <c r="BA15" s="20"/>
      <c r="BB15" s="21"/>
      <c r="BC15" s="21"/>
    </row>
    <row r="16" spans="1:55" ht="39">
      <c r="A16" s="12">
        <v>10</v>
      </c>
      <c r="B16" s="15" t="s">
        <v>27</v>
      </c>
      <c r="C16" s="15"/>
      <c r="D16" s="16">
        <f aca="true" t="shared" si="12" ref="D16:AV16">SUM(D7:D15)</f>
        <v>8092.363000000001</v>
      </c>
      <c r="E16" s="16">
        <f t="shared" si="12"/>
        <v>0</v>
      </c>
      <c r="F16" s="16"/>
      <c r="G16" s="16"/>
      <c r="H16" s="16">
        <f t="shared" si="12"/>
        <v>8028.631</v>
      </c>
      <c r="I16" s="16">
        <f t="shared" si="12"/>
        <v>0</v>
      </c>
      <c r="J16" s="16"/>
      <c r="K16" s="16"/>
      <c r="L16" s="16">
        <f t="shared" si="12"/>
        <v>6500.371000000002</v>
      </c>
      <c r="M16" s="16">
        <f t="shared" si="12"/>
        <v>0</v>
      </c>
      <c r="N16" s="16"/>
      <c r="O16" s="16"/>
      <c r="P16" s="16">
        <f t="shared" si="12"/>
        <v>4674.379999999998</v>
      </c>
      <c r="Q16" s="16">
        <f t="shared" si="12"/>
        <v>0</v>
      </c>
      <c r="R16" s="16"/>
      <c r="S16" s="16"/>
      <c r="T16" s="16">
        <f t="shared" si="12"/>
        <v>2371.2880000000005</v>
      </c>
      <c r="U16" s="16">
        <f t="shared" si="12"/>
        <v>0</v>
      </c>
      <c r="V16" s="16"/>
      <c r="W16" s="16"/>
      <c r="X16" s="16">
        <f t="shared" si="12"/>
        <v>1428.8010000000002</v>
      </c>
      <c r="Y16" s="16">
        <f t="shared" si="12"/>
        <v>0</v>
      </c>
      <c r="Z16" s="16"/>
      <c r="AA16" s="16"/>
      <c r="AB16" s="16">
        <f t="shared" si="12"/>
        <v>1274.633</v>
      </c>
      <c r="AC16" s="16">
        <f t="shared" si="12"/>
        <v>0</v>
      </c>
      <c r="AD16" s="16"/>
      <c r="AE16" s="16"/>
      <c r="AF16" s="16">
        <f t="shared" si="12"/>
        <v>1462.316</v>
      </c>
      <c r="AG16" s="16">
        <f t="shared" si="12"/>
        <v>0</v>
      </c>
      <c r="AH16" s="16"/>
      <c r="AI16" s="16"/>
      <c r="AJ16" s="16">
        <f t="shared" si="12"/>
        <v>2271.8569999999995</v>
      </c>
      <c r="AK16" s="16">
        <f t="shared" si="12"/>
        <v>0</v>
      </c>
      <c r="AL16" s="16"/>
      <c r="AM16" s="16"/>
      <c r="AN16" s="16">
        <f t="shared" si="12"/>
        <v>4323.955</v>
      </c>
      <c r="AO16" s="16">
        <f t="shared" si="12"/>
        <v>0</v>
      </c>
      <c r="AP16" s="16"/>
      <c r="AQ16" s="16"/>
      <c r="AR16" s="16">
        <f t="shared" si="12"/>
        <v>5812.2210000000005</v>
      </c>
      <c r="AS16" s="16">
        <f t="shared" si="12"/>
        <v>0</v>
      </c>
      <c r="AT16" s="16"/>
      <c r="AU16" s="16"/>
      <c r="AV16" s="16">
        <f t="shared" si="12"/>
        <v>8059.382</v>
      </c>
      <c r="AW16" s="22"/>
      <c r="AX16" s="25"/>
      <c r="AY16" s="21"/>
      <c r="AZ16" s="21"/>
      <c r="BA16" s="21"/>
      <c r="BB16" s="21"/>
      <c r="BC16" s="21"/>
    </row>
  </sheetData>
  <sheetProtection/>
  <mergeCells count="13">
    <mergeCell ref="AU5:AX5"/>
    <mergeCell ref="AY5:BC5"/>
    <mergeCell ref="AI5:AL5"/>
    <mergeCell ref="S5:V5"/>
    <mergeCell ref="W5:Z5"/>
    <mergeCell ref="AA5:AD5"/>
    <mergeCell ref="AE5:AH5"/>
    <mergeCell ref="C5:F5"/>
    <mergeCell ref="G5:J5"/>
    <mergeCell ref="K5:N5"/>
    <mergeCell ref="O5:R5"/>
    <mergeCell ref="AM5:AP5"/>
    <mergeCell ref="AQ5:AT5"/>
  </mergeCells>
  <printOptions/>
  <pageMargins left="0.25" right="0.25" top="1.14370078740158" bottom="1.14370078740158" header="0.75" footer="0.7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Ramune</dc:creator>
  <cp:keywords/>
  <dc:description/>
  <cp:lastModifiedBy>Ramune</cp:lastModifiedBy>
  <cp:lastPrinted>2017-11-29T11:37:00Z</cp:lastPrinted>
  <dcterms:created xsi:type="dcterms:W3CDTF">2016-04-26T12:30:00Z</dcterms:created>
  <dcterms:modified xsi:type="dcterms:W3CDTF">2022-02-17T09:19:06Z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KSOProductBuildVer">
    <vt:lpwstr>1033-11.2.0.8934</vt:lpwstr>
  </property>
</Properties>
</file>